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 activeTab="1"/>
  </bookViews>
  <sheets>
    <sheet name="mm per rev" sheetId="3" r:id="rId1"/>
    <sheet name="inch per rev" sheetId="4" r:id="rId2"/>
    <sheet name="tpi" sheetId="5" r:id="rId3"/>
  </sheets>
  <calcPr calcId="145621"/>
</workbook>
</file>

<file path=xl/calcChain.xml><?xml version="1.0" encoding="utf-8"?>
<calcChain xmlns="http://schemas.openxmlformats.org/spreadsheetml/2006/main">
  <c r="F4" i="4" l="1"/>
  <c r="F4" i="3"/>
  <c r="C10" i="5" l="1"/>
  <c r="J10" i="5"/>
  <c r="K10" i="5"/>
  <c r="I11" i="5"/>
  <c r="J11" i="5"/>
  <c r="H12" i="5"/>
  <c r="I12" i="5"/>
  <c r="G13" i="5"/>
  <c r="H13" i="5"/>
  <c r="F14" i="5"/>
  <c r="G14" i="5"/>
  <c r="E15" i="5"/>
  <c r="F15" i="5"/>
  <c r="D16" i="5"/>
  <c r="E16" i="5"/>
  <c r="C17" i="5"/>
  <c r="D17" i="5"/>
  <c r="K17" i="5"/>
  <c r="C18" i="5"/>
  <c r="J18" i="5"/>
  <c r="K18" i="5"/>
  <c r="I19" i="5"/>
  <c r="J19" i="5"/>
  <c r="H20" i="5"/>
  <c r="I20" i="5"/>
  <c r="G21" i="5"/>
  <c r="H21" i="5"/>
  <c r="F22" i="5"/>
  <c r="G22" i="5"/>
  <c r="E23" i="5"/>
  <c r="F23" i="5"/>
  <c r="D24" i="5"/>
  <c r="E24" i="5"/>
  <c r="C25" i="5"/>
  <c r="D25" i="5"/>
  <c r="K25" i="5"/>
  <c r="C26" i="5"/>
  <c r="J26" i="5"/>
  <c r="K26" i="5"/>
  <c r="I27" i="5"/>
  <c r="J27" i="5"/>
  <c r="H28" i="5"/>
  <c r="I28" i="5"/>
  <c r="G29" i="5"/>
  <c r="H29" i="5"/>
  <c r="F30" i="5"/>
  <c r="G30" i="5"/>
  <c r="E31" i="5"/>
  <c r="F31" i="5"/>
  <c r="D32" i="5"/>
  <c r="E32" i="5"/>
  <c r="C33" i="5"/>
  <c r="D33" i="5"/>
  <c r="K33" i="5"/>
  <c r="C34" i="5"/>
  <c r="J34" i="5"/>
  <c r="K34" i="5"/>
  <c r="I35" i="5"/>
  <c r="J35" i="5"/>
  <c r="H36" i="5"/>
  <c r="I36" i="5"/>
  <c r="G37" i="5"/>
  <c r="H37" i="5"/>
  <c r="F38" i="5"/>
  <c r="G38" i="5"/>
  <c r="E39" i="5"/>
  <c r="F39" i="5"/>
  <c r="E9" i="5"/>
  <c r="F9" i="5"/>
  <c r="K41" i="5"/>
  <c r="J41" i="5"/>
  <c r="I41" i="5"/>
  <c r="H41" i="5"/>
  <c r="G41" i="5"/>
  <c r="F41" i="5"/>
  <c r="E41" i="5"/>
  <c r="D41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F4" i="5"/>
  <c r="D10" i="5" s="1"/>
  <c r="K41" i="4"/>
  <c r="J41" i="4"/>
  <c r="I41" i="4"/>
  <c r="H41" i="4"/>
  <c r="G41" i="4"/>
  <c r="F41" i="4"/>
  <c r="E41" i="4"/>
  <c r="D41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J11" i="4"/>
  <c r="M15" i="3"/>
  <c r="M11" i="3"/>
  <c r="M10" i="3"/>
  <c r="M9" i="3"/>
  <c r="M31" i="3"/>
  <c r="M22" i="3"/>
  <c r="M19" i="3"/>
  <c r="M13" i="3"/>
  <c r="M12" i="3"/>
  <c r="M33" i="3"/>
  <c r="M25" i="3"/>
  <c r="M21" i="3"/>
  <c r="M16" i="3"/>
  <c r="M14" i="3"/>
  <c r="M37" i="3"/>
  <c r="M29" i="3"/>
  <c r="M27" i="3"/>
  <c r="M20" i="3"/>
  <c r="M18" i="3"/>
  <c r="M38" i="3"/>
  <c r="M34" i="3"/>
  <c r="M32" i="3"/>
  <c r="M28" i="3"/>
  <c r="M24" i="3"/>
  <c r="M23" i="3"/>
  <c r="M39" i="3"/>
  <c r="M36" i="3"/>
  <c r="M35" i="3"/>
  <c r="M30" i="3"/>
  <c r="M26" i="3"/>
  <c r="M17" i="3"/>
  <c r="K41" i="3"/>
  <c r="J41" i="3"/>
  <c r="I41" i="3"/>
  <c r="H41" i="3"/>
  <c r="G41" i="3"/>
  <c r="F41" i="3"/>
  <c r="E41" i="3"/>
  <c r="D41" i="3"/>
  <c r="E10" i="3"/>
  <c r="C38" i="5" l="1"/>
  <c r="I32" i="5"/>
  <c r="J23" i="5"/>
  <c r="F11" i="5"/>
  <c r="J9" i="5"/>
  <c r="J39" i="5"/>
  <c r="K38" i="5"/>
  <c r="D37" i="5"/>
  <c r="E36" i="5"/>
  <c r="F35" i="5"/>
  <c r="G34" i="5"/>
  <c r="H33" i="5"/>
  <c r="J31" i="5"/>
  <c r="K30" i="5"/>
  <c r="C30" i="5"/>
  <c r="D29" i="5"/>
  <c r="E28" i="5"/>
  <c r="F27" i="5"/>
  <c r="G26" i="5"/>
  <c r="H25" i="5"/>
  <c r="I24" i="5"/>
  <c r="K22" i="5"/>
  <c r="C22" i="5"/>
  <c r="D21" i="5"/>
  <c r="E20" i="5"/>
  <c r="F19" i="5"/>
  <c r="G18" i="5"/>
  <c r="H17" i="5"/>
  <c r="I16" i="5"/>
  <c r="J15" i="5"/>
  <c r="K14" i="5"/>
  <c r="C14" i="5"/>
  <c r="D13" i="5"/>
  <c r="E12" i="5"/>
  <c r="G10" i="5"/>
  <c r="I9" i="5"/>
  <c r="I39" i="5"/>
  <c r="J38" i="5"/>
  <c r="K37" i="5"/>
  <c r="C37" i="5"/>
  <c r="D36" i="5"/>
  <c r="E35" i="5"/>
  <c r="F34" i="5"/>
  <c r="G33" i="5"/>
  <c r="H32" i="5"/>
  <c r="I31" i="5"/>
  <c r="J30" i="5"/>
  <c r="K29" i="5"/>
  <c r="C29" i="5"/>
  <c r="D28" i="5"/>
  <c r="E27" i="5"/>
  <c r="F26" i="5"/>
  <c r="G25" i="5"/>
  <c r="H24" i="5"/>
  <c r="I23" i="5"/>
  <c r="J22" i="5"/>
  <c r="K21" i="5"/>
  <c r="C21" i="5"/>
  <c r="D20" i="5"/>
  <c r="E19" i="5"/>
  <c r="F18" i="5"/>
  <c r="G17" i="5"/>
  <c r="H16" i="5"/>
  <c r="I15" i="5"/>
  <c r="J14" i="5"/>
  <c r="K13" i="5"/>
  <c r="C13" i="5"/>
  <c r="D12" i="5"/>
  <c r="E11" i="5"/>
  <c r="F10" i="5"/>
  <c r="C9" i="5"/>
  <c r="H9" i="5"/>
  <c r="D9" i="5"/>
  <c r="H39" i="5"/>
  <c r="D39" i="5"/>
  <c r="I38" i="5"/>
  <c r="E38" i="5"/>
  <c r="J37" i="5"/>
  <c r="F37" i="5"/>
  <c r="K36" i="5"/>
  <c r="G36" i="5"/>
  <c r="C36" i="5"/>
  <c r="H35" i="5"/>
  <c r="D35" i="5"/>
  <c r="I34" i="5"/>
  <c r="E34" i="5"/>
  <c r="J33" i="5"/>
  <c r="F33" i="5"/>
  <c r="K32" i="5"/>
  <c r="G32" i="5"/>
  <c r="C32" i="5"/>
  <c r="H31" i="5"/>
  <c r="D31" i="5"/>
  <c r="I30" i="5"/>
  <c r="E30" i="5"/>
  <c r="J29" i="5"/>
  <c r="F29" i="5"/>
  <c r="K28" i="5"/>
  <c r="G28" i="5"/>
  <c r="C28" i="5"/>
  <c r="H27" i="5"/>
  <c r="D27" i="5"/>
  <c r="I26" i="5"/>
  <c r="E26" i="5"/>
  <c r="J25" i="5"/>
  <c r="F25" i="5"/>
  <c r="K24" i="5"/>
  <c r="G24" i="5"/>
  <c r="C24" i="5"/>
  <c r="H23" i="5"/>
  <c r="D23" i="5"/>
  <c r="I22" i="5"/>
  <c r="E22" i="5"/>
  <c r="J21" i="5"/>
  <c r="F21" i="5"/>
  <c r="K20" i="5"/>
  <c r="G20" i="5"/>
  <c r="C20" i="5"/>
  <c r="H19" i="5"/>
  <c r="D19" i="5"/>
  <c r="I18" i="5"/>
  <c r="E18" i="5"/>
  <c r="J17" i="5"/>
  <c r="F17" i="5"/>
  <c r="K16" i="5"/>
  <c r="G16" i="5"/>
  <c r="C16" i="5"/>
  <c r="H15" i="5"/>
  <c r="D15" i="5"/>
  <c r="I14" i="5"/>
  <c r="E14" i="5"/>
  <c r="J13" i="5"/>
  <c r="F13" i="5"/>
  <c r="K12" i="5"/>
  <c r="G12" i="5"/>
  <c r="C12" i="5"/>
  <c r="H11" i="5"/>
  <c r="D11" i="5"/>
  <c r="I10" i="5"/>
  <c r="E10" i="5"/>
  <c r="K9" i="5"/>
  <c r="G9" i="5"/>
  <c r="K39" i="5"/>
  <c r="G39" i="5"/>
  <c r="C39" i="5"/>
  <c r="H38" i="5"/>
  <c r="D38" i="5"/>
  <c r="I37" i="5"/>
  <c r="E37" i="5"/>
  <c r="J36" i="5"/>
  <c r="F36" i="5"/>
  <c r="K35" i="5"/>
  <c r="G35" i="5"/>
  <c r="C35" i="5"/>
  <c r="H34" i="5"/>
  <c r="D34" i="5"/>
  <c r="I33" i="5"/>
  <c r="E33" i="5"/>
  <c r="J32" i="5"/>
  <c r="F32" i="5"/>
  <c r="K31" i="5"/>
  <c r="G31" i="5"/>
  <c r="C31" i="5"/>
  <c r="H30" i="5"/>
  <c r="D30" i="5"/>
  <c r="I29" i="5"/>
  <c r="E29" i="5"/>
  <c r="J28" i="5"/>
  <c r="F28" i="5"/>
  <c r="K27" i="5"/>
  <c r="G27" i="5"/>
  <c r="C27" i="5"/>
  <c r="H26" i="5"/>
  <c r="D26" i="5"/>
  <c r="I25" i="5"/>
  <c r="E25" i="5"/>
  <c r="J24" i="5"/>
  <c r="F24" i="5"/>
  <c r="K23" i="5"/>
  <c r="G23" i="5"/>
  <c r="C23" i="5"/>
  <c r="H22" i="5"/>
  <c r="D22" i="5"/>
  <c r="I21" i="5"/>
  <c r="E21" i="5"/>
  <c r="J20" i="5"/>
  <c r="F20" i="5"/>
  <c r="K19" i="5"/>
  <c r="G19" i="5"/>
  <c r="C19" i="5"/>
  <c r="H18" i="5"/>
  <c r="D18" i="5"/>
  <c r="I17" i="5"/>
  <c r="E17" i="5"/>
  <c r="J16" i="5"/>
  <c r="F16" i="5"/>
  <c r="K15" i="5"/>
  <c r="G15" i="5"/>
  <c r="C15" i="5"/>
  <c r="H14" i="5"/>
  <c r="D14" i="5"/>
  <c r="I13" i="5"/>
  <c r="E13" i="5"/>
  <c r="J12" i="5"/>
  <c r="F12" i="5"/>
  <c r="K11" i="5"/>
  <c r="G11" i="5"/>
  <c r="C11" i="5"/>
  <c r="H10" i="5"/>
  <c r="E37" i="4"/>
  <c r="I32" i="4"/>
  <c r="K27" i="4"/>
  <c r="J20" i="4"/>
  <c r="D10" i="4"/>
  <c r="C22" i="4"/>
  <c r="G9" i="4"/>
  <c r="K38" i="4"/>
  <c r="C35" i="4"/>
  <c r="F30" i="4"/>
  <c r="H25" i="4"/>
  <c r="E23" i="4"/>
  <c r="G18" i="4"/>
  <c r="D16" i="4"/>
  <c r="I13" i="4"/>
  <c r="F9" i="4"/>
  <c r="H38" i="4"/>
  <c r="D37" i="4"/>
  <c r="K34" i="4"/>
  <c r="H32" i="4"/>
  <c r="D30" i="4"/>
  <c r="J27" i="4"/>
  <c r="G25" i="4"/>
  <c r="C23" i="4"/>
  <c r="I20" i="4"/>
  <c r="F18" i="4"/>
  <c r="K15" i="4"/>
  <c r="H13" i="4"/>
  <c r="C10" i="4"/>
  <c r="I39" i="4"/>
  <c r="C38" i="4"/>
  <c r="E36" i="4"/>
  <c r="K33" i="4"/>
  <c r="G31" i="4"/>
  <c r="D29" i="4"/>
  <c r="J26" i="4"/>
  <c r="F24" i="4"/>
  <c r="I19" i="4"/>
  <c r="E17" i="4"/>
  <c r="K14" i="4"/>
  <c r="K11" i="4"/>
  <c r="G39" i="4"/>
  <c r="K37" i="4"/>
  <c r="D36" i="4"/>
  <c r="I33" i="4"/>
  <c r="F31" i="4"/>
  <c r="C29" i="4"/>
  <c r="H26" i="4"/>
  <c r="E24" i="4"/>
  <c r="K21" i="4"/>
  <c r="G19" i="4"/>
  <c r="D17" i="4"/>
  <c r="J14" i="4"/>
  <c r="E10" i="4"/>
  <c r="G10" i="4"/>
  <c r="F11" i="4"/>
  <c r="E12" i="4"/>
  <c r="D13" i="4"/>
  <c r="K13" i="4"/>
  <c r="G14" i="4"/>
  <c r="C15" i="4"/>
  <c r="I15" i="4"/>
  <c r="E16" i="4"/>
  <c r="J16" i="4"/>
  <c r="G17" i="4"/>
  <c r="C18" i="4"/>
  <c r="H18" i="4"/>
  <c r="E19" i="4"/>
  <c r="J19" i="4"/>
  <c r="F20" i="4"/>
  <c r="C21" i="4"/>
  <c r="H21" i="4"/>
  <c r="D22" i="4"/>
  <c r="J22" i="4"/>
  <c r="F23" i="4"/>
  <c r="K23" i="4"/>
  <c r="H24" i="4"/>
  <c r="D25" i="4"/>
  <c r="I25" i="4"/>
  <c r="F26" i="4"/>
  <c r="K26" i="4"/>
  <c r="G27" i="4"/>
  <c r="D28" i="4"/>
  <c r="I28" i="4"/>
  <c r="E29" i="4"/>
  <c r="K29" i="4"/>
  <c r="G30" i="4"/>
  <c r="C31" i="4"/>
  <c r="I31" i="4"/>
  <c r="E32" i="4"/>
  <c r="J32" i="4"/>
  <c r="G33" i="4"/>
  <c r="C34" i="4"/>
  <c r="H34" i="4"/>
  <c r="E35" i="4"/>
  <c r="J35" i="4"/>
  <c r="F36" i="4"/>
  <c r="C37" i="4"/>
  <c r="H37" i="4"/>
  <c r="D38" i="4"/>
  <c r="J38" i="4"/>
  <c r="F39" i="4"/>
  <c r="K39" i="4"/>
  <c r="I9" i="4"/>
  <c r="G11" i="4"/>
  <c r="F12" i="4"/>
  <c r="E13" i="4"/>
  <c r="C14" i="4"/>
  <c r="H14" i="4"/>
  <c r="E15" i="4"/>
  <c r="J15" i="4"/>
  <c r="F16" i="4"/>
  <c r="C17" i="4"/>
  <c r="H17" i="4"/>
  <c r="D18" i="4"/>
  <c r="J18" i="4"/>
  <c r="F19" i="4"/>
  <c r="K19" i="4"/>
  <c r="D21" i="4"/>
  <c r="I21" i="4"/>
  <c r="F22" i="4"/>
  <c r="K22" i="4"/>
  <c r="G23" i="4"/>
  <c r="D24" i="4"/>
  <c r="I24" i="4"/>
  <c r="K25" i="4"/>
  <c r="G26" i="4"/>
  <c r="C27" i="4"/>
  <c r="I27" i="4"/>
  <c r="J28" i="4"/>
  <c r="G29" i="4"/>
  <c r="H30" i="4"/>
  <c r="E31" i="4"/>
  <c r="F32" i="4"/>
  <c r="C33" i="4"/>
  <c r="H33" i="4"/>
  <c r="J34" i="4"/>
  <c r="F35" i="4"/>
  <c r="H36" i="4"/>
  <c r="H10" i="4"/>
  <c r="H20" i="4"/>
  <c r="E25" i="4"/>
  <c r="E28" i="4"/>
  <c r="C30" i="4"/>
  <c r="J31" i="4"/>
  <c r="D34" i="4"/>
  <c r="K35" i="4"/>
  <c r="K9" i="4"/>
  <c r="E9" i="4"/>
  <c r="E39" i="4"/>
  <c r="G38" i="4"/>
  <c r="I37" i="4"/>
  <c r="J36" i="4"/>
  <c r="I35" i="4"/>
  <c r="G34" i="4"/>
  <c r="E33" i="4"/>
  <c r="D32" i="4"/>
  <c r="K30" i="4"/>
  <c r="I29" i="4"/>
  <c r="H28" i="4"/>
  <c r="F27" i="4"/>
  <c r="D26" i="4"/>
  <c r="C25" i="4"/>
  <c r="J23" i="4"/>
  <c r="H22" i="4"/>
  <c r="G21" i="4"/>
  <c r="E20" i="4"/>
  <c r="C19" i="4"/>
  <c r="K17" i="4"/>
  <c r="I16" i="4"/>
  <c r="G15" i="4"/>
  <c r="F14" i="4"/>
  <c r="J12" i="4"/>
  <c r="C11" i="4"/>
  <c r="J9" i="4"/>
  <c r="J39" i="4"/>
  <c r="C39" i="4"/>
  <c r="F38" i="4"/>
  <c r="G37" i="4"/>
  <c r="I36" i="4"/>
  <c r="G35" i="4"/>
  <c r="F34" i="4"/>
  <c r="D33" i="4"/>
  <c r="K31" i="4"/>
  <c r="J30" i="4"/>
  <c r="H29" i="4"/>
  <c r="F28" i="4"/>
  <c r="E27" i="4"/>
  <c r="C26" i="4"/>
  <c r="J24" i="4"/>
  <c r="I23" i="4"/>
  <c r="G22" i="4"/>
  <c r="E21" i="4"/>
  <c r="D20" i="4"/>
  <c r="K18" i="4"/>
  <c r="I17" i="4"/>
  <c r="H16" i="4"/>
  <c r="F15" i="4"/>
  <c r="D14" i="4"/>
  <c r="I12" i="4"/>
  <c r="K10" i="4"/>
  <c r="G13" i="4"/>
  <c r="C13" i="4"/>
  <c r="H12" i="4"/>
  <c r="D12" i="4"/>
  <c r="I11" i="4"/>
  <c r="E11" i="4"/>
  <c r="J10" i="4"/>
  <c r="F10" i="4"/>
  <c r="C9" i="4"/>
  <c r="H9" i="4"/>
  <c r="D9" i="4"/>
  <c r="H39" i="4"/>
  <c r="D39" i="4"/>
  <c r="I38" i="4"/>
  <c r="E38" i="4"/>
  <c r="J37" i="4"/>
  <c r="F37" i="4"/>
  <c r="K36" i="4"/>
  <c r="G36" i="4"/>
  <c r="C36" i="4"/>
  <c r="H35" i="4"/>
  <c r="D35" i="4"/>
  <c r="I34" i="4"/>
  <c r="E34" i="4"/>
  <c r="J33" i="4"/>
  <c r="F33" i="4"/>
  <c r="K32" i="4"/>
  <c r="G32" i="4"/>
  <c r="C32" i="4"/>
  <c r="H31" i="4"/>
  <c r="D31" i="4"/>
  <c r="I30" i="4"/>
  <c r="E30" i="4"/>
  <c r="J29" i="4"/>
  <c r="F29" i="4"/>
  <c r="K28" i="4"/>
  <c r="G28" i="4"/>
  <c r="C28" i="4"/>
  <c r="H27" i="4"/>
  <c r="D27" i="4"/>
  <c r="I26" i="4"/>
  <c r="E26" i="4"/>
  <c r="J25" i="4"/>
  <c r="F25" i="4"/>
  <c r="K24" i="4"/>
  <c r="G24" i="4"/>
  <c r="C24" i="4"/>
  <c r="H23" i="4"/>
  <c r="D23" i="4"/>
  <c r="I22" i="4"/>
  <c r="E22" i="4"/>
  <c r="J21" i="4"/>
  <c r="F21" i="4"/>
  <c r="K20" i="4"/>
  <c r="G20" i="4"/>
  <c r="C20" i="4"/>
  <c r="H19" i="4"/>
  <c r="D19" i="4"/>
  <c r="I18" i="4"/>
  <c r="E18" i="4"/>
  <c r="J17" i="4"/>
  <c r="F17" i="4"/>
  <c r="K16" i="4"/>
  <c r="G16" i="4"/>
  <c r="C16" i="4"/>
  <c r="H15" i="4"/>
  <c r="D15" i="4"/>
  <c r="I14" i="4"/>
  <c r="E14" i="4"/>
  <c r="J13" i="4"/>
  <c r="F13" i="4"/>
  <c r="K12" i="4"/>
  <c r="G12" i="4"/>
  <c r="C12" i="4"/>
  <c r="H11" i="4"/>
  <c r="D11" i="4"/>
  <c r="I10" i="4"/>
  <c r="H25" i="3"/>
  <c r="F30" i="3"/>
  <c r="C34" i="3"/>
  <c r="F16" i="3"/>
  <c r="C12" i="3"/>
  <c r="K15" i="3"/>
  <c r="G29" i="3"/>
  <c r="E9" i="3"/>
  <c r="F36" i="3"/>
  <c r="D28" i="3"/>
  <c r="F17" i="3"/>
  <c r="C39" i="3"/>
  <c r="H38" i="3"/>
  <c r="I37" i="3"/>
  <c r="I13" i="3"/>
  <c r="C11" i="3"/>
  <c r="I35" i="3"/>
  <c r="G24" i="3"/>
  <c r="C38" i="3"/>
  <c r="K21" i="3"/>
  <c r="D13" i="3"/>
  <c r="D35" i="3"/>
  <c r="J28" i="3"/>
  <c r="I20" i="3"/>
  <c r="E21" i="3"/>
  <c r="K9" i="3"/>
  <c r="F35" i="3"/>
  <c r="F24" i="3"/>
  <c r="F38" i="3"/>
  <c r="F29" i="3"/>
  <c r="F21" i="3"/>
  <c r="F13" i="3"/>
  <c r="F9" i="3"/>
  <c r="K17" i="3"/>
  <c r="J26" i="3"/>
  <c r="H35" i="3"/>
  <c r="C35" i="3"/>
  <c r="E36" i="3"/>
  <c r="K24" i="3"/>
  <c r="E24" i="3"/>
  <c r="I28" i="3"/>
  <c r="G32" i="3"/>
  <c r="G38" i="3"/>
  <c r="I18" i="3"/>
  <c r="K29" i="3"/>
  <c r="E29" i="3"/>
  <c r="H37" i="3"/>
  <c r="I21" i="3"/>
  <c r="D21" i="3"/>
  <c r="E25" i="3"/>
  <c r="H13" i="3"/>
  <c r="C13" i="3"/>
  <c r="I9" i="3"/>
  <c r="D9" i="3"/>
  <c r="I17" i="3"/>
  <c r="E26" i="3"/>
  <c r="G35" i="3"/>
  <c r="J36" i="3"/>
  <c r="D36" i="3"/>
  <c r="I24" i="3"/>
  <c r="D24" i="3"/>
  <c r="H28" i="3"/>
  <c r="K38" i="3"/>
  <c r="E38" i="3"/>
  <c r="H18" i="3"/>
  <c r="I29" i="3"/>
  <c r="D29" i="3"/>
  <c r="E37" i="3"/>
  <c r="H21" i="3"/>
  <c r="C21" i="3"/>
  <c r="I33" i="3"/>
  <c r="G13" i="3"/>
  <c r="I19" i="3"/>
  <c r="H9" i="3"/>
  <c r="C9" i="3"/>
  <c r="G26" i="3"/>
  <c r="F39" i="3"/>
  <c r="E32" i="3"/>
  <c r="E20" i="3"/>
  <c r="E14" i="3"/>
  <c r="F33" i="3"/>
  <c r="J22" i="3"/>
  <c r="D11" i="3"/>
  <c r="G17" i="3"/>
  <c r="K35" i="3"/>
  <c r="E35" i="3"/>
  <c r="I36" i="3"/>
  <c r="I39" i="3"/>
  <c r="H24" i="3"/>
  <c r="C24" i="3"/>
  <c r="E28" i="3"/>
  <c r="I38" i="3"/>
  <c r="D38" i="3"/>
  <c r="E18" i="3"/>
  <c r="H29" i="3"/>
  <c r="C29" i="3"/>
  <c r="I14" i="3"/>
  <c r="G21" i="3"/>
  <c r="I25" i="3"/>
  <c r="K13" i="3"/>
  <c r="E13" i="3"/>
  <c r="E19" i="3"/>
  <c r="G9" i="3"/>
  <c r="I12" i="3"/>
  <c r="D12" i="3"/>
  <c r="H12" i="3"/>
  <c r="K11" i="3"/>
  <c r="J12" i="3"/>
  <c r="E12" i="3"/>
  <c r="F12" i="3"/>
  <c r="G11" i="3"/>
  <c r="J11" i="3"/>
  <c r="F11" i="3"/>
  <c r="I11" i="3"/>
  <c r="E11" i="3"/>
  <c r="K12" i="3"/>
  <c r="G12" i="3"/>
  <c r="H11" i="3"/>
  <c r="E23" i="3"/>
  <c r="I23" i="3"/>
  <c r="D27" i="3"/>
  <c r="H27" i="3"/>
  <c r="E27" i="3"/>
  <c r="I27" i="3"/>
  <c r="D31" i="3"/>
  <c r="H31" i="3"/>
  <c r="E31" i="3"/>
  <c r="I31" i="3"/>
  <c r="F31" i="3"/>
  <c r="J31" i="3"/>
  <c r="H30" i="3"/>
  <c r="C30" i="3"/>
  <c r="F34" i="3"/>
  <c r="J16" i="3"/>
  <c r="K31" i="3"/>
  <c r="C15" i="3"/>
  <c r="I26" i="3"/>
  <c r="C26" i="3"/>
  <c r="G30" i="3"/>
  <c r="G39" i="3"/>
  <c r="K23" i="3"/>
  <c r="F23" i="3"/>
  <c r="K32" i="3"/>
  <c r="F32" i="3"/>
  <c r="J34" i="3"/>
  <c r="D34" i="3"/>
  <c r="F20" i="3"/>
  <c r="G27" i="3"/>
  <c r="F14" i="3"/>
  <c r="G16" i="3"/>
  <c r="G31" i="3"/>
  <c r="D17" i="3"/>
  <c r="H17" i="3"/>
  <c r="C17" i="3"/>
  <c r="C36" i="3"/>
  <c r="G36" i="3"/>
  <c r="K36" i="3"/>
  <c r="C28" i="3"/>
  <c r="G28" i="3"/>
  <c r="K28" i="3"/>
  <c r="F18" i="3"/>
  <c r="C18" i="3"/>
  <c r="G18" i="3"/>
  <c r="K18" i="3"/>
  <c r="F37" i="3"/>
  <c r="J37" i="3"/>
  <c r="C37" i="3"/>
  <c r="G37" i="3"/>
  <c r="K37" i="3"/>
  <c r="F25" i="3"/>
  <c r="J25" i="3"/>
  <c r="C25" i="3"/>
  <c r="G25" i="3"/>
  <c r="K25" i="3"/>
  <c r="F19" i="3"/>
  <c r="J19" i="3"/>
  <c r="C19" i="3"/>
  <c r="G19" i="3"/>
  <c r="K19" i="3"/>
  <c r="D19" i="3"/>
  <c r="H19" i="3"/>
  <c r="F10" i="3"/>
  <c r="J10" i="3"/>
  <c r="C10" i="3"/>
  <c r="G10" i="3"/>
  <c r="K10" i="3"/>
  <c r="D10" i="3"/>
  <c r="H10" i="3"/>
  <c r="J17" i="3"/>
  <c r="E17" i="3"/>
  <c r="K30" i="3"/>
  <c r="H36" i="3"/>
  <c r="K39" i="3"/>
  <c r="J23" i="3"/>
  <c r="D23" i="3"/>
  <c r="F28" i="3"/>
  <c r="J32" i="3"/>
  <c r="H34" i="3"/>
  <c r="J18" i="3"/>
  <c r="D18" i="3"/>
  <c r="F27" i="3"/>
  <c r="D37" i="3"/>
  <c r="D25" i="3"/>
  <c r="C31" i="3"/>
  <c r="I10" i="3"/>
  <c r="E30" i="3"/>
  <c r="I30" i="3"/>
  <c r="E34" i="3"/>
  <c r="I34" i="3"/>
  <c r="D16" i="3"/>
  <c r="H16" i="3"/>
  <c r="E16" i="3"/>
  <c r="I16" i="3"/>
  <c r="D15" i="3"/>
  <c r="H15" i="3"/>
  <c r="E15" i="3"/>
  <c r="I15" i="3"/>
  <c r="F15" i="3"/>
  <c r="J15" i="3"/>
  <c r="G23" i="3"/>
  <c r="K34" i="3"/>
  <c r="J27" i="3"/>
  <c r="D26" i="3"/>
  <c r="H26" i="3"/>
  <c r="D39" i="3"/>
  <c r="H39" i="3"/>
  <c r="D32" i="3"/>
  <c r="H32" i="3"/>
  <c r="C20" i="3"/>
  <c r="G20" i="3"/>
  <c r="K20" i="3"/>
  <c r="D20" i="3"/>
  <c r="H20" i="3"/>
  <c r="C14" i="3"/>
  <c r="G14" i="3"/>
  <c r="K14" i="3"/>
  <c r="D14" i="3"/>
  <c r="H14" i="3"/>
  <c r="C33" i="3"/>
  <c r="G33" i="3"/>
  <c r="K33" i="3"/>
  <c r="D33" i="3"/>
  <c r="H33" i="3"/>
  <c r="E33" i="3"/>
  <c r="C22" i="3"/>
  <c r="G22" i="3"/>
  <c r="K22" i="3"/>
  <c r="D22" i="3"/>
  <c r="H22" i="3"/>
  <c r="E22" i="3"/>
  <c r="I22" i="3"/>
  <c r="K26" i="3"/>
  <c r="F26" i="3"/>
  <c r="J30" i="3"/>
  <c r="D30" i="3"/>
  <c r="J39" i="3"/>
  <c r="E39" i="3"/>
  <c r="H23" i="3"/>
  <c r="C23" i="3"/>
  <c r="I32" i="3"/>
  <c r="C32" i="3"/>
  <c r="G34" i="3"/>
  <c r="J20" i="3"/>
  <c r="K27" i="3"/>
  <c r="C27" i="3"/>
  <c r="J14" i="3"/>
  <c r="K16" i="3"/>
  <c r="C16" i="3"/>
  <c r="J33" i="3"/>
  <c r="F22" i="3"/>
  <c r="G15" i="3"/>
  <c r="J35" i="3"/>
  <c r="J24" i="3"/>
  <c r="J38" i="3"/>
  <c r="J29" i="3"/>
  <c r="J21" i="3"/>
  <c r="J13" i="3"/>
  <c r="J9" i="3"/>
</calcChain>
</file>

<file path=xl/sharedStrings.xml><?xml version="1.0" encoding="utf-8"?>
<sst xmlns="http://schemas.openxmlformats.org/spreadsheetml/2006/main" count="35" uniqueCount="16">
  <si>
    <t>120/127 Step-down?</t>
  </si>
  <si>
    <t>a=</t>
  </si>
  <si>
    <t>b=</t>
  </si>
  <si>
    <t>a/b ratio</t>
  </si>
  <si>
    <t>Leadscrew pitch/"</t>
  </si>
  <si>
    <t>=&gt;</t>
  </si>
  <si>
    <t>n</t>
  </si>
  <si>
    <t>gearbox ratio =</t>
  </si>
  <si>
    <t>Gearbox No:</t>
  </si>
  <si>
    <t>mm/mandel rev</t>
  </si>
  <si>
    <t>TPI</t>
  </si>
  <si>
    <t>"/mandel rev</t>
  </si>
  <si>
    <t>("n" gives whole numbers)</t>
  </si>
  <si>
    <t>("y" gives round numbers)</t>
  </si>
  <si>
    <t>Change Wheels for Treading - Warco 918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</si>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</sst>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0" xfId="0" applyFill="1" applyBorder="1"/>
    <xf numFmtId="165" fontId="0" fillId="0" borderId="0" xfId="0" applyNumberFormat="1" applyBorder="1"/>
    <xf numFmtId="165" fontId="0" fillId="0" borderId="3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4" xfId="0" applyFill="1" applyBorder="1"/>
    <xf numFmtId="0" fontId="0" fillId="0" borderId="6" xfId="0" applyFill="1" applyBorder="1"/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164" fontId="0" fillId="2" borderId="0" xfId="0" applyNumberFormat="1" applyFill="1" applyBorder="1"/>
    <xf numFmtId="0" fontId="0" fillId="2" borderId="4" xfId="0" applyFill="1" applyBorder="1"/>
    <xf numFmtId="0" fontId="0" fillId="2" borderId="2" xfId="0" applyFill="1" applyBorder="1"/>
    <xf numFmtId="164" fontId="0" fillId="2" borderId="3" xfId="0" applyNumberFormat="1" applyFill="1" applyBorder="1"/>
    <xf numFmtId="164" fontId="0" fillId="3" borderId="0" xfId="0" applyNumberFormat="1" applyFill="1" applyBorder="1"/>
    <xf numFmtId="0" fontId="0" fillId="3" borderId="4" xfId="0" applyFill="1" applyBorder="1"/>
    <xf numFmtId="0" fontId="0" fillId="3" borderId="2" xfId="0" applyFill="1" applyBorder="1"/>
    <xf numFmtId="0" fontId="1" fillId="0" borderId="0" xfId="0" applyFont="1" applyAlignment="1"/>
    <xf numFmtId="165" fontId="0" fillId="2" borderId="0" xfId="0" applyNumberFormat="1" applyFill="1" applyBorder="1"/>
    <xf numFmtId="165" fontId="0" fillId="2" borderId="3" xfId="0" applyNumberFormat="1" applyFill="1" applyBorder="1"/>
    <xf numFmtId="165" fontId="0" fillId="3" borderId="0" xfId="0" applyNumberFormat="1" applyFill="1" applyBorder="1"/>
    <xf numFmtId="165" fontId="0" fillId="3" borderId="3" xfId="0" applyNumberFormat="1" applyFill="1" applyBorder="1"/>
    <xf numFmtId="2" fontId="0" fillId="0" borderId="0" xfId="0" applyNumberFormat="1" applyBorder="1"/>
    <xf numFmtId="2" fontId="0" fillId="0" borderId="3" xfId="0" applyNumberFormat="1" applyBorder="1"/>
    <xf numFmtId="2" fontId="0" fillId="2" borderId="0" xfId="0" applyNumberFormat="1" applyFill="1" applyBorder="1"/>
    <xf numFmtId="2" fontId="0" fillId="2" borderId="3" xfId="0" applyNumberFormat="1" applyFill="1" applyBorder="1"/>
    <xf numFmtId="2" fontId="0" fillId="3" borderId="0" xfId="0" applyNumberFormat="1" applyFill="1" applyBorder="1"/>
    <xf numFmtId="2" fontId="0" fillId="0" borderId="6" xfId="0" applyNumberFormat="1" applyBorder="1"/>
    <xf numFmtId="2" fontId="0" fillId="2" borderId="1" xfId="0" applyNumberFormat="1" applyFill="1" applyBorder="1"/>
    <xf numFmtId="0" fontId="0" fillId="2" borderId="0" xfId="0" applyFill="1" applyBorder="1"/>
    <xf numFmtId="2" fontId="0" fillId="2" borderId="16" xfId="0" applyNumberFormat="1" applyFill="1" applyBorder="1"/>
    <xf numFmtId="2" fontId="0" fillId="0" borderId="1" xfId="0" applyNumberFormat="1" applyBorder="1"/>
    <xf numFmtId="2" fontId="0" fillId="0" borderId="17" xfId="0" applyNumberFormat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0" borderId="19" xfId="0" applyNumberFormat="1" applyBorder="1"/>
    <xf numFmtId="2" fontId="0" fillId="3" borderId="19" xfId="0" applyNumberFormat="1" applyFill="1" applyBorder="1"/>
    <xf numFmtId="2" fontId="0" fillId="2" borderId="20" xfId="0" applyNumberFormat="1" applyFill="1" applyBorder="1"/>
    <xf numFmtId="2" fontId="0" fillId="0" borderId="21" xfId="0" applyNumberFormat="1" applyBorder="1"/>
    <xf numFmtId="0" fontId="0" fillId="3" borderId="0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2" borderId="18" xfId="0" applyNumberFormat="1" applyFill="1" applyBorder="1"/>
    <xf numFmtId="164" fontId="0" fillId="2" borderId="16" xfId="0" applyNumberFormat="1" applyFill="1" applyBorder="1"/>
    <xf numFmtId="164" fontId="0" fillId="3" borderId="1" xfId="0" applyNumberFormat="1" applyFill="1" applyBorder="1"/>
    <xf numFmtId="164" fontId="0" fillId="2" borderId="19" xfId="0" applyNumberFormat="1" applyFill="1" applyBorder="1"/>
    <xf numFmtId="164" fontId="0" fillId="3" borderId="19" xfId="0" applyNumberFormat="1" applyFill="1" applyBorder="1"/>
    <xf numFmtId="164" fontId="0" fillId="2" borderId="22" xfId="0" applyNumberFormat="1" applyFill="1" applyBorder="1"/>
    <xf numFmtId="164" fontId="0" fillId="0" borderId="19" xfId="0" applyNumberFormat="1" applyBorder="1"/>
    <xf numFmtId="164" fontId="0" fillId="0" borderId="23" xfId="0" applyNumberFormat="1" applyBorder="1"/>
    <xf numFmtId="0" fontId="0" fillId="4" borderId="0" xfId="0" applyFill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1"/>
  <sheetViews>
    <sheetView workbookViewId="0">
      <selection activeCell="D2" sqref="D2"/>
    </sheetView>
  </sheetViews>
  <sheetFormatPr defaultRowHeight="15" x14ac:dyDescent="0.25"/>
  <cols>
    <col min="1" max="1" width="6" customWidth="1"/>
    <col min="2" max="2" width="6.28515625" customWidth="1"/>
    <col min="3" max="11" width="7.7109375" customWidth="1"/>
    <col min="12" max="12" width="2.5703125" customWidth="1"/>
    <col min="13" max="13" width="8.85546875" customWidth="1"/>
  </cols>
  <sheetData>
    <row r="1" spans="1:13" ht="21" x14ac:dyDescent="0.35">
      <c r="A1" s="1" t="s">
        <v>14</v>
      </c>
    </row>
    <row r="2" spans="1:13" x14ac:dyDescent="0.25">
      <c r="A2" t="s">
        <v>4</v>
      </c>
      <c r="D2">
        <v>6.25E-2</v>
      </c>
    </row>
    <row r="4" spans="1:13" x14ac:dyDescent="0.25">
      <c r="A4" s="68" t="s">
        <v>0</v>
      </c>
      <c r="B4" s="68"/>
      <c r="C4" s="68"/>
      <c r="D4" s="72" t="s">
        <v>15</v>
      </c>
      <c r="E4" s="9" t="s">
        <v>5</v>
      </c>
      <c r="F4">
        <f>IF(D4="y",120/127,1)</f>
        <v>0.94488188976377951</v>
      </c>
      <c r="H4" t="s">
        <v>13</v>
      </c>
    </row>
    <row r="5" spans="1:13" ht="15.75" thickBot="1" x14ac:dyDescent="0.3"/>
    <row r="6" spans="1:13" ht="19.5" thickBot="1" x14ac:dyDescent="0.35">
      <c r="A6" s="69" t="s">
        <v>9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35"/>
      <c r="M6" s="35"/>
    </row>
    <row r="7" spans="1:13" x14ac:dyDescent="0.25">
      <c r="A7" s="24"/>
      <c r="B7" s="25" t="s">
        <v>8</v>
      </c>
      <c r="C7" s="26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7">
        <v>9</v>
      </c>
      <c r="M7" t="s">
        <v>3</v>
      </c>
    </row>
    <row r="8" spans="1:13" x14ac:dyDescent="0.25">
      <c r="A8" s="6" t="s">
        <v>1</v>
      </c>
      <c r="B8" s="21" t="s">
        <v>2</v>
      </c>
      <c r="C8" s="3"/>
      <c r="D8" s="3"/>
      <c r="E8" s="3"/>
      <c r="F8" s="3"/>
      <c r="G8" s="3"/>
      <c r="H8" s="3"/>
      <c r="I8" s="3"/>
      <c r="J8" s="3"/>
      <c r="K8" s="5"/>
    </row>
    <row r="9" spans="1:13" x14ac:dyDescent="0.25">
      <c r="A9" s="7">
        <v>60</v>
      </c>
      <c r="B9" s="4">
        <v>28</v>
      </c>
      <c r="C9" s="15">
        <f t="shared" ref="C9:K18" si="0">$M9*$F$4*C$41*$D$2*25.4</f>
        <v>3.2142857142857135</v>
      </c>
      <c r="D9" s="15">
        <f t="shared" si="0"/>
        <v>2.8571428571428563</v>
      </c>
      <c r="E9" s="15">
        <f t="shared" si="0"/>
        <v>2.7067669172932325</v>
      </c>
      <c r="F9" s="15">
        <f t="shared" si="0"/>
        <v>2.5714285714285712</v>
      </c>
      <c r="G9" s="15">
        <f t="shared" si="0"/>
        <v>2.3376623376623371</v>
      </c>
      <c r="H9" s="15">
        <f t="shared" si="0"/>
        <v>2.2360248447204962</v>
      </c>
      <c r="I9" s="15">
        <f t="shared" si="0"/>
        <v>2.1428571428571423</v>
      </c>
      <c r="J9" s="15">
        <f t="shared" si="0"/>
        <v>1.9780219780219779</v>
      </c>
      <c r="K9" s="16">
        <f t="shared" si="0"/>
        <v>1.8367346938775506</v>
      </c>
      <c r="M9" s="2">
        <f t="shared" ref="M9:M39" si="1">A9/B9</f>
        <v>2.1428571428571428</v>
      </c>
    </row>
    <row r="10" spans="1:13" x14ac:dyDescent="0.25">
      <c r="A10" s="29">
        <v>60</v>
      </c>
      <c r="B10" s="47">
        <v>30</v>
      </c>
      <c r="C10" s="58">
        <f t="shared" si="0"/>
        <v>3</v>
      </c>
      <c r="D10" s="28">
        <f t="shared" si="0"/>
        <v>2.6666666666666665</v>
      </c>
      <c r="E10" s="28">
        <f t="shared" si="0"/>
        <v>2.5263157894736836</v>
      </c>
      <c r="F10" s="28">
        <f t="shared" si="0"/>
        <v>2.4</v>
      </c>
      <c r="G10" s="28">
        <f t="shared" si="0"/>
        <v>2.1818181818181817</v>
      </c>
      <c r="H10" s="28">
        <f t="shared" si="0"/>
        <v>2.0869565217391304</v>
      </c>
      <c r="I10" s="58">
        <f t="shared" si="0"/>
        <v>1.9999999999999998</v>
      </c>
      <c r="J10" s="28">
        <f t="shared" si="0"/>
        <v>1.8461538461538463</v>
      </c>
      <c r="K10" s="31">
        <f t="shared" si="0"/>
        <v>1.714285714285714</v>
      </c>
      <c r="M10" s="2">
        <f t="shared" si="1"/>
        <v>2</v>
      </c>
    </row>
    <row r="11" spans="1:13" x14ac:dyDescent="0.25">
      <c r="A11" s="7">
        <v>60</v>
      </c>
      <c r="B11" s="3">
        <v>36</v>
      </c>
      <c r="C11" s="59">
        <f t="shared" si="0"/>
        <v>2.5</v>
      </c>
      <c r="D11" s="15">
        <f t="shared" si="0"/>
        <v>2.2222222222222219</v>
      </c>
      <c r="E11" s="15">
        <f t="shared" si="0"/>
        <v>2.1052631578947367</v>
      </c>
      <c r="F11" s="59">
        <f t="shared" si="0"/>
        <v>2</v>
      </c>
      <c r="G11" s="15">
        <f t="shared" si="0"/>
        <v>1.8181818181818183</v>
      </c>
      <c r="H11" s="15">
        <f t="shared" si="0"/>
        <v>1.7391304347826089</v>
      </c>
      <c r="I11" s="15">
        <f t="shared" si="0"/>
        <v>1.6666666666666665</v>
      </c>
      <c r="J11" s="15">
        <f t="shared" si="0"/>
        <v>1.5384615384615385</v>
      </c>
      <c r="K11" s="16">
        <f t="shared" si="0"/>
        <v>1.4285714285714286</v>
      </c>
      <c r="M11" s="2">
        <f t="shared" si="1"/>
        <v>1.6666666666666667</v>
      </c>
    </row>
    <row r="12" spans="1:13" x14ac:dyDescent="0.25">
      <c r="A12" s="29">
        <v>45</v>
      </c>
      <c r="B12" s="30">
        <v>28</v>
      </c>
      <c r="C12" s="28">
        <f t="shared" si="0"/>
        <v>2.4107142857142856</v>
      </c>
      <c r="D12" s="28">
        <f t="shared" si="0"/>
        <v>2.1428571428571428</v>
      </c>
      <c r="E12" s="28">
        <f t="shared" si="0"/>
        <v>2.0300751879699246</v>
      </c>
      <c r="F12" s="28">
        <f t="shared" si="0"/>
        <v>1.9285714285714284</v>
      </c>
      <c r="G12" s="28">
        <f t="shared" si="0"/>
        <v>1.7532467532467531</v>
      </c>
      <c r="H12" s="28">
        <f t="shared" si="0"/>
        <v>1.6770186335403725</v>
      </c>
      <c r="I12" s="28">
        <f t="shared" si="0"/>
        <v>1.6071428571428568</v>
      </c>
      <c r="J12" s="28">
        <f t="shared" si="0"/>
        <v>1.4835164835164836</v>
      </c>
      <c r="K12" s="31">
        <f t="shared" si="0"/>
        <v>1.3775510204081631</v>
      </c>
      <c r="M12" s="2">
        <f t="shared" si="1"/>
        <v>1.6071428571428572</v>
      </c>
    </row>
    <row r="13" spans="1:13" x14ac:dyDescent="0.25">
      <c r="A13" s="7">
        <v>45</v>
      </c>
      <c r="B13" s="3">
        <v>30</v>
      </c>
      <c r="C13" s="59">
        <f t="shared" si="0"/>
        <v>2.2499999999999996</v>
      </c>
      <c r="D13" s="59">
        <f t="shared" si="0"/>
        <v>1.9999999999999996</v>
      </c>
      <c r="E13" s="15">
        <f t="shared" si="0"/>
        <v>1.8947368421052628</v>
      </c>
      <c r="F13" s="59">
        <f t="shared" si="0"/>
        <v>1.7999999999999998</v>
      </c>
      <c r="G13" s="15">
        <f t="shared" si="0"/>
        <v>1.6363636363636362</v>
      </c>
      <c r="H13" s="15">
        <f t="shared" si="0"/>
        <v>1.5652173913043477</v>
      </c>
      <c r="I13" s="59">
        <f t="shared" si="0"/>
        <v>1.4999999999999998</v>
      </c>
      <c r="J13" s="15">
        <f t="shared" si="0"/>
        <v>1.3846153846153846</v>
      </c>
      <c r="K13" s="16">
        <f t="shared" si="0"/>
        <v>1.2857142857142856</v>
      </c>
      <c r="M13" s="2">
        <f t="shared" si="1"/>
        <v>1.5</v>
      </c>
    </row>
    <row r="14" spans="1:13" x14ac:dyDescent="0.25">
      <c r="A14" s="29">
        <v>42</v>
      </c>
      <c r="B14" s="47">
        <v>28</v>
      </c>
      <c r="C14" s="58">
        <f t="shared" si="0"/>
        <v>2.2499999999999996</v>
      </c>
      <c r="D14" s="58">
        <f t="shared" si="0"/>
        <v>1.9999999999999996</v>
      </c>
      <c r="E14" s="28">
        <f t="shared" si="0"/>
        <v>1.8947368421052628</v>
      </c>
      <c r="F14" s="58">
        <f t="shared" si="0"/>
        <v>1.7999999999999998</v>
      </c>
      <c r="G14" s="28">
        <f t="shared" si="0"/>
        <v>1.6363636363636362</v>
      </c>
      <c r="H14" s="28">
        <f t="shared" si="0"/>
        <v>1.5652173913043477</v>
      </c>
      <c r="I14" s="58">
        <f t="shared" si="0"/>
        <v>1.4999999999999998</v>
      </c>
      <c r="J14" s="28">
        <f t="shared" si="0"/>
        <v>1.3846153846153846</v>
      </c>
      <c r="K14" s="31">
        <f t="shared" si="0"/>
        <v>1.2857142857142856</v>
      </c>
      <c r="M14" s="2">
        <f t="shared" si="1"/>
        <v>1.5</v>
      </c>
    </row>
    <row r="15" spans="1:13" x14ac:dyDescent="0.25">
      <c r="A15" s="7">
        <v>60</v>
      </c>
      <c r="B15" s="4">
        <v>42</v>
      </c>
      <c r="C15" s="15">
        <f t="shared" si="0"/>
        <v>2.1428571428571428</v>
      </c>
      <c r="D15" s="15">
        <f t="shared" si="0"/>
        <v>1.9047619047619044</v>
      </c>
      <c r="E15" s="15">
        <f t="shared" si="0"/>
        <v>1.8045112781954884</v>
      </c>
      <c r="F15" s="15">
        <f t="shared" si="0"/>
        <v>1.7142857142857142</v>
      </c>
      <c r="G15" s="15">
        <f t="shared" si="0"/>
        <v>1.5584415584415583</v>
      </c>
      <c r="H15" s="15">
        <f t="shared" si="0"/>
        <v>1.4906832298136645</v>
      </c>
      <c r="I15" s="15">
        <f t="shared" si="0"/>
        <v>1.4285714285714284</v>
      </c>
      <c r="J15" s="15">
        <f t="shared" si="0"/>
        <v>1.3186813186813187</v>
      </c>
      <c r="K15" s="16">
        <f t="shared" si="0"/>
        <v>1.2244897959183672</v>
      </c>
      <c r="M15" s="2">
        <f t="shared" si="1"/>
        <v>1.4285714285714286</v>
      </c>
    </row>
    <row r="16" spans="1:13" x14ac:dyDescent="0.25">
      <c r="A16" s="29">
        <v>42</v>
      </c>
      <c r="B16" s="30">
        <v>30</v>
      </c>
      <c r="C16" s="28">
        <f t="shared" si="0"/>
        <v>2.0999999999999996</v>
      </c>
      <c r="D16" s="28">
        <f t="shared" si="0"/>
        <v>1.8666666666666663</v>
      </c>
      <c r="E16" s="28">
        <f t="shared" si="0"/>
        <v>1.7684210526315787</v>
      </c>
      <c r="F16" s="28">
        <f t="shared" si="0"/>
        <v>1.68</v>
      </c>
      <c r="G16" s="28">
        <f t="shared" si="0"/>
        <v>1.5272727272727271</v>
      </c>
      <c r="H16" s="28">
        <f t="shared" si="0"/>
        <v>1.4608695652173911</v>
      </c>
      <c r="I16" s="58">
        <f t="shared" si="0"/>
        <v>1.3999999999999997</v>
      </c>
      <c r="J16" s="28">
        <f t="shared" si="0"/>
        <v>1.2923076923076922</v>
      </c>
      <c r="K16" s="63">
        <f t="shared" si="0"/>
        <v>1.1999999999999997</v>
      </c>
      <c r="M16" s="2">
        <f t="shared" si="1"/>
        <v>1.4</v>
      </c>
    </row>
    <row r="17" spans="1:13" x14ac:dyDescent="0.25">
      <c r="A17" s="7">
        <v>60</v>
      </c>
      <c r="B17" s="3">
        <v>45</v>
      </c>
      <c r="C17" s="59">
        <f t="shared" si="0"/>
        <v>1.9999999999999998</v>
      </c>
      <c r="D17" s="15">
        <f t="shared" si="0"/>
        <v>1.7777777777777775</v>
      </c>
      <c r="E17" s="15">
        <f t="shared" si="0"/>
        <v>1.6842105263157894</v>
      </c>
      <c r="F17" s="59">
        <f t="shared" si="0"/>
        <v>1.5999999999999999</v>
      </c>
      <c r="G17" s="15">
        <f t="shared" si="0"/>
        <v>1.4545454545454546</v>
      </c>
      <c r="H17" s="15">
        <f t="shared" si="0"/>
        <v>1.3913043478260869</v>
      </c>
      <c r="I17" s="15">
        <f t="shared" si="0"/>
        <v>1.3333333333333333</v>
      </c>
      <c r="J17" s="15">
        <f t="shared" si="0"/>
        <v>1.2307692307692306</v>
      </c>
      <c r="K17" s="16">
        <f t="shared" si="0"/>
        <v>1.1428571428571428</v>
      </c>
      <c r="M17" s="2">
        <f t="shared" si="1"/>
        <v>1.3333333333333333</v>
      </c>
    </row>
    <row r="18" spans="1:13" x14ac:dyDescent="0.25">
      <c r="A18" s="29">
        <v>36</v>
      </c>
      <c r="B18" s="30">
        <v>28</v>
      </c>
      <c r="C18" s="28">
        <f t="shared" si="0"/>
        <v>1.9285714285714284</v>
      </c>
      <c r="D18" s="28">
        <f t="shared" si="0"/>
        <v>1.7142857142857142</v>
      </c>
      <c r="E18" s="28">
        <f t="shared" si="0"/>
        <v>1.6240601503759398</v>
      </c>
      <c r="F18" s="28">
        <f t="shared" si="0"/>
        <v>1.5428571428571429</v>
      </c>
      <c r="G18" s="28">
        <f t="shared" si="0"/>
        <v>1.4025974025974024</v>
      </c>
      <c r="H18" s="28">
        <f t="shared" si="0"/>
        <v>1.341614906832298</v>
      </c>
      <c r="I18" s="28">
        <f t="shared" si="0"/>
        <v>1.2857142857142856</v>
      </c>
      <c r="J18" s="28">
        <f t="shared" si="0"/>
        <v>1.1868131868131868</v>
      </c>
      <c r="K18" s="31">
        <f t="shared" si="0"/>
        <v>1.1020408163265305</v>
      </c>
      <c r="M18" s="2">
        <f t="shared" si="1"/>
        <v>1.2857142857142858</v>
      </c>
    </row>
    <row r="19" spans="1:13" x14ac:dyDescent="0.25">
      <c r="A19" s="7">
        <v>45</v>
      </c>
      <c r="B19" s="4">
        <v>36</v>
      </c>
      <c r="C19" s="15">
        <f t="shared" ref="C19:K28" si="2">$M19*$F$4*C$41*$D$2*25.4</f>
        <v>1.8749999999999998</v>
      </c>
      <c r="D19" s="15">
        <f t="shared" si="2"/>
        <v>1.6666666666666663</v>
      </c>
      <c r="E19" s="15">
        <f t="shared" si="2"/>
        <v>1.5789473684210524</v>
      </c>
      <c r="F19" s="59">
        <f t="shared" si="2"/>
        <v>1.5</v>
      </c>
      <c r="G19" s="15">
        <f t="shared" si="2"/>
        <v>1.3636363636363635</v>
      </c>
      <c r="H19" s="15">
        <f t="shared" si="2"/>
        <v>1.3043478260869563</v>
      </c>
      <c r="I19" s="59">
        <f t="shared" si="2"/>
        <v>1.2499999999999998</v>
      </c>
      <c r="J19" s="15">
        <f t="shared" si="2"/>
        <v>1.1538461538461537</v>
      </c>
      <c r="K19" s="16">
        <f t="shared" si="2"/>
        <v>1.0714285714285712</v>
      </c>
      <c r="M19" s="2">
        <f t="shared" si="1"/>
        <v>1.25</v>
      </c>
    </row>
    <row r="20" spans="1:13" x14ac:dyDescent="0.25">
      <c r="A20" s="29">
        <v>36</v>
      </c>
      <c r="B20" s="47">
        <v>30</v>
      </c>
      <c r="C20" s="61">
        <f t="shared" si="2"/>
        <v>1.7999999999999998</v>
      </c>
      <c r="D20" s="58">
        <f t="shared" si="2"/>
        <v>1.5999999999999999</v>
      </c>
      <c r="E20" s="28">
        <f t="shared" si="2"/>
        <v>1.5157894736842104</v>
      </c>
      <c r="F20" s="28">
        <f t="shared" si="2"/>
        <v>1.44</v>
      </c>
      <c r="G20" s="28">
        <f t="shared" si="2"/>
        <v>1.3090909090909091</v>
      </c>
      <c r="H20" s="28">
        <f t="shared" si="2"/>
        <v>1.2521739130434781</v>
      </c>
      <c r="I20" s="58">
        <f t="shared" si="2"/>
        <v>1.2</v>
      </c>
      <c r="J20" s="28">
        <f t="shared" si="2"/>
        <v>1.1076923076923078</v>
      </c>
      <c r="K20" s="31">
        <f t="shared" si="2"/>
        <v>1.0285714285714285</v>
      </c>
      <c r="M20" s="2">
        <f t="shared" si="1"/>
        <v>1.2</v>
      </c>
    </row>
    <row r="21" spans="1:13" x14ac:dyDescent="0.25">
      <c r="A21" s="33">
        <v>42</v>
      </c>
      <c r="B21" s="57">
        <v>36</v>
      </c>
      <c r="C21" s="62">
        <f t="shared" si="2"/>
        <v>1.75</v>
      </c>
      <c r="D21" s="32">
        <f t="shared" si="2"/>
        <v>1.5555555555555556</v>
      </c>
      <c r="E21" s="32">
        <f t="shared" si="2"/>
        <v>1.4736842105263157</v>
      </c>
      <c r="F21" s="62">
        <f t="shared" si="2"/>
        <v>1.4000000000000001</v>
      </c>
      <c r="G21" s="32">
        <f t="shared" si="2"/>
        <v>1.2727272727272727</v>
      </c>
      <c r="H21" s="32">
        <f t="shared" si="2"/>
        <v>1.2173913043478262</v>
      </c>
      <c r="I21" s="32">
        <f t="shared" si="2"/>
        <v>1.1666666666666665</v>
      </c>
      <c r="J21" s="32">
        <f t="shared" si="2"/>
        <v>1.0769230769230769</v>
      </c>
      <c r="K21" s="64">
        <f t="shared" si="2"/>
        <v>0.99999999999999989</v>
      </c>
      <c r="M21" s="2">
        <f t="shared" si="1"/>
        <v>1.1666666666666667</v>
      </c>
    </row>
    <row r="22" spans="1:13" x14ac:dyDescent="0.25">
      <c r="A22" s="29">
        <v>45</v>
      </c>
      <c r="B22" s="30">
        <v>42</v>
      </c>
      <c r="C22" s="28">
        <f t="shared" si="2"/>
        <v>1.6071428571428568</v>
      </c>
      <c r="D22" s="28">
        <f t="shared" si="2"/>
        <v>1.4285714285714282</v>
      </c>
      <c r="E22" s="28">
        <f t="shared" si="2"/>
        <v>1.3533834586466162</v>
      </c>
      <c r="F22" s="28">
        <f t="shared" si="2"/>
        <v>1.2857142857142856</v>
      </c>
      <c r="G22" s="28">
        <f t="shared" si="2"/>
        <v>1.1688311688311686</v>
      </c>
      <c r="H22" s="28">
        <f t="shared" si="2"/>
        <v>1.1180124223602481</v>
      </c>
      <c r="I22" s="28">
        <f t="shared" si="2"/>
        <v>1.0714285714285712</v>
      </c>
      <c r="J22" s="28">
        <f t="shared" si="2"/>
        <v>0.98901098901098894</v>
      </c>
      <c r="K22" s="31">
        <f t="shared" si="2"/>
        <v>0.91836734693877531</v>
      </c>
      <c r="M22" s="2">
        <f t="shared" si="1"/>
        <v>1.0714285714285714</v>
      </c>
    </row>
    <row r="23" spans="1:13" x14ac:dyDescent="0.25">
      <c r="A23" s="7">
        <v>30</v>
      </c>
      <c r="B23" s="4">
        <v>28</v>
      </c>
      <c r="C23" s="15">
        <f t="shared" si="2"/>
        <v>1.6071428571428568</v>
      </c>
      <c r="D23" s="32">
        <f t="shared" si="2"/>
        <v>1.4285714285714282</v>
      </c>
      <c r="E23" s="15">
        <f t="shared" si="2"/>
        <v>1.3533834586466162</v>
      </c>
      <c r="F23" s="15">
        <f t="shared" si="2"/>
        <v>1.2857142857142856</v>
      </c>
      <c r="G23" s="15">
        <f t="shared" si="2"/>
        <v>1.1688311688311686</v>
      </c>
      <c r="H23" s="15">
        <f t="shared" si="2"/>
        <v>1.1180124223602481</v>
      </c>
      <c r="I23" s="15">
        <f t="shared" si="2"/>
        <v>1.0714285714285712</v>
      </c>
      <c r="J23" s="15">
        <f t="shared" si="2"/>
        <v>0.98901098901098894</v>
      </c>
      <c r="K23" s="16">
        <f t="shared" si="2"/>
        <v>0.91836734693877531</v>
      </c>
      <c r="M23" s="2">
        <f t="shared" si="1"/>
        <v>1.0714285714285714</v>
      </c>
    </row>
    <row r="24" spans="1:13" x14ac:dyDescent="0.25">
      <c r="A24" s="29">
        <v>30</v>
      </c>
      <c r="B24" s="47">
        <v>30</v>
      </c>
      <c r="C24" s="61">
        <f t="shared" si="2"/>
        <v>1.5</v>
      </c>
      <c r="D24" s="28">
        <f t="shared" si="2"/>
        <v>1.3333333333333333</v>
      </c>
      <c r="E24" s="28">
        <f t="shared" si="2"/>
        <v>1.2631578947368418</v>
      </c>
      <c r="F24" s="58">
        <f t="shared" si="2"/>
        <v>1.2</v>
      </c>
      <c r="G24" s="28">
        <f t="shared" si="2"/>
        <v>1.0909090909090908</v>
      </c>
      <c r="H24" s="28">
        <f t="shared" si="2"/>
        <v>1.0434782608695652</v>
      </c>
      <c r="I24" s="58">
        <f t="shared" si="2"/>
        <v>0.99999999999999989</v>
      </c>
      <c r="J24" s="28">
        <f t="shared" si="2"/>
        <v>0.92307692307692313</v>
      </c>
      <c r="K24" s="31">
        <f t="shared" si="2"/>
        <v>0.85714285714285698</v>
      </c>
      <c r="M24" s="2">
        <f t="shared" si="1"/>
        <v>1</v>
      </c>
    </row>
    <row r="25" spans="1:13" x14ac:dyDescent="0.25">
      <c r="A25" s="7">
        <v>42</v>
      </c>
      <c r="B25" s="10">
        <v>45</v>
      </c>
      <c r="C25" s="59">
        <f t="shared" si="2"/>
        <v>1.4</v>
      </c>
      <c r="D25" s="15">
        <f t="shared" si="2"/>
        <v>1.2444444444444442</v>
      </c>
      <c r="E25" s="15">
        <f t="shared" si="2"/>
        <v>1.1789473684210525</v>
      </c>
      <c r="F25" s="15">
        <f t="shared" si="2"/>
        <v>1.1199999999999999</v>
      </c>
      <c r="G25" s="15">
        <f t="shared" si="2"/>
        <v>1.0181818181818181</v>
      </c>
      <c r="H25" s="15">
        <f t="shared" si="2"/>
        <v>0.97391304347826069</v>
      </c>
      <c r="I25" s="15">
        <f t="shared" si="2"/>
        <v>0.93333333333333324</v>
      </c>
      <c r="J25" s="15">
        <f t="shared" si="2"/>
        <v>0.86153846153846159</v>
      </c>
      <c r="K25" s="66">
        <f t="shared" si="2"/>
        <v>0.79999999999999993</v>
      </c>
      <c r="M25" s="2">
        <f t="shared" si="1"/>
        <v>0.93333333333333335</v>
      </c>
    </row>
    <row r="26" spans="1:13" x14ac:dyDescent="0.25">
      <c r="A26" s="29">
        <v>28</v>
      </c>
      <c r="B26" s="47">
        <v>30</v>
      </c>
      <c r="C26" s="60">
        <f t="shared" si="2"/>
        <v>1.4</v>
      </c>
      <c r="D26" s="28">
        <f t="shared" si="2"/>
        <v>1.2444444444444442</v>
      </c>
      <c r="E26" s="28">
        <f t="shared" si="2"/>
        <v>1.1789473684210525</v>
      </c>
      <c r="F26" s="28">
        <f t="shared" si="2"/>
        <v>1.1199999999999999</v>
      </c>
      <c r="G26" s="28">
        <f t="shared" si="2"/>
        <v>1.0181818181818181</v>
      </c>
      <c r="H26" s="28">
        <f t="shared" si="2"/>
        <v>0.97391304347826069</v>
      </c>
      <c r="I26" s="28">
        <f t="shared" si="2"/>
        <v>0.93333333333333324</v>
      </c>
      <c r="J26" s="28">
        <f t="shared" si="2"/>
        <v>0.86153846153846159</v>
      </c>
      <c r="K26" s="65">
        <f t="shared" si="2"/>
        <v>0.79999999999999993</v>
      </c>
      <c r="M26" s="2">
        <f t="shared" si="1"/>
        <v>0.93333333333333335</v>
      </c>
    </row>
    <row r="27" spans="1:13" x14ac:dyDescent="0.25">
      <c r="A27" s="19">
        <v>36</v>
      </c>
      <c r="B27" s="22">
        <v>42</v>
      </c>
      <c r="C27" s="15">
        <f t="shared" si="2"/>
        <v>1.2857142857142856</v>
      </c>
      <c r="D27" s="15">
        <f t="shared" si="2"/>
        <v>1.1428571428571426</v>
      </c>
      <c r="E27" s="15">
        <f t="shared" si="2"/>
        <v>1.082706766917293</v>
      </c>
      <c r="F27" s="15">
        <f t="shared" si="2"/>
        <v>1.0285714285714285</v>
      </c>
      <c r="G27" s="15">
        <f t="shared" si="2"/>
        <v>0.93506493506493493</v>
      </c>
      <c r="H27" s="15">
        <f t="shared" si="2"/>
        <v>0.89440993788819856</v>
      </c>
      <c r="I27" s="15">
        <f t="shared" si="2"/>
        <v>0.85714285714285698</v>
      </c>
      <c r="J27" s="15">
        <f t="shared" si="2"/>
        <v>0.79120879120879117</v>
      </c>
      <c r="K27" s="16">
        <f t="shared" si="2"/>
        <v>0.73469387755102022</v>
      </c>
      <c r="M27" s="2">
        <f t="shared" si="1"/>
        <v>0.8571428571428571</v>
      </c>
    </row>
    <row r="28" spans="1:13" x14ac:dyDescent="0.25">
      <c r="A28" s="29">
        <v>30</v>
      </c>
      <c r="B28" s="47">
        <v>36</v>
      </c>
      <c r="C28" s="58">
        <f t="shared" si="2"/>
        <v>1.25</v>
      </c>
      <c r="D28" s="28">
        <f t="shared" si="2"/>
        <v>1.1111111111111109</v>
      </c>
      <c r="E28" s="28">
        <f t="shared" si="2"/>
        <v>1.0526315789473684</v>
      </c>
      <c r="F28" s="28">
        <f t="shared" si="2"/>
        <v>1</v>
      </c>
      <c r="G28" s="28">
        <f t="shared" si="2"/>
        <v>0.90909090909090917</v>
      </c>
      <c r="H28" s="28">
        <f t="shared" si="2"/>
        <v>0.86956521739130443</v>
      </c>
      <c r="I28" s="28">
        <f t="shared" si="2"/>
        <v>0.83333333333333326</v>
      </c>
      <c r="J28" s="28">
        <f t="shared" si="2"/>
        <v>0.76923076923076927</v>
      </c>
      <c r="K28" s="31">
        <f t="shared" si="2"/>
        <v>0.7142857142857143</v>
      </c>
      <c r="M28" s="2">
        <f t="shared" si="1"/>
        <v>0.83333333333333337</v>
      </c>
    </row>
    <row r="29" spans="1:13" x14ac:dyDescent="0.25">
      <c r="A29" s="19">
        <v>36</v>
      </c>
      <c r="B29" s="10">
        <v>45</v>
      </c>
      <c r="C29" s="59">
        <f t="shared" ref="C29:K39" si="3">$M29*$F$4*C$41*$D$2*25.4</f>
        <v>1.2</v>
      </c>
      <c r="D29" s="15">
        <f t="shared" si="3"/>
        <v>1.0666666666666667</v>
      </c>
      <c r="E29" s="15">
        <f t="shared" si="3"/>
        <v>1.0105263157894737</v>
      </c>
      <c r="F29" s="15">
        <f t="shared" si="3"/>
        <v>0.96</v>
      </c>
      <c r="G29" s="15">
        <f t="shared" si="3"/>
        <v>0.87272727272727268</v>
      </c>
      <c r="H29" s="15">
        <f t="shared" si="3"/>
        <v>0.83478260869565213</v>
      </c>
      <c r="I29" s="59">
        <f t="shared" si="3"/>
        <v>0.79999999999999993</v>
      </c>
      <c r="J29" s="15">
        <f t="shared" si="3"/>
        <v>0.73846153846153839</v>
      </c>
      <c r="K29" s="16">
        <f t="shared" si="3"/>
        <v>0.68571428571428561</v>
      </c>
      <c r="M29" s="2">
        <f t="shared" si="1"/>
        <v>0.8</v>
      </c>
    </row>
    <row r="30" spans="1:13" x14ac:dyDescent="0.25">
      <c r="A30" s="29">
        <v>28</v>
      </c>
      <c r="B30" s="30">
        <v>36</v>
      </c>
      <c r="C30" s="28">
        <f t="shared" si="3"/>
        <v>1.1666666666666665</v>
      </c>
      <c r="D30" s="28">
        <f t="shared" si="3"/>
        <v>1.037037037037037</v>
      </c>
      <c r="E30" s="28">
        <f t="shared" si="3"/>
        <v>0.98245614035087703</v>
      </c>
      <c r="F30" s="28">
        <f t="shared" si="3"/>
        <v>0.93333333333333324</v>
      </c>
      <c r="G30" s="28">
        <f t="shared" si="3"/>
        <v>0.8484848484848484</v>
      </c>
      <c r="H30" s="28">
        <f t="shared" si="3"/>
        <v>0.81159420289855055</v>
      </c>
      <c r="I30" s="28">
        <f t="shared" si="3"/>
        <v>0.77777777777777768</v>
      </c>
      <c r="J30" s="28">
        <f t="shared" si="3"/>
        <v>0.71794871794871795</v>
      </c>
      <c r="K30" s="31">
        <f t="shared" si="3"/>
        <v>0.66666666666666663</v>
      </c>
      <c r="M30" s="2">
        <f t="shared" si="1"/>
        <v>0.77777777777777779</v>
      </c>
    </row>
    <row r="31" spans="1:13" x14ac:dyDescent="0.25">
      <c r="A31" s="7">
        <v>45</v>
      </c>
      <c r="B31" s="22">
        <v>60</v>
      </c>
      <c r="C31" s="15">
        <f t="shared" si="3"/>
        <v>1.1249999999999998</v>
      </c>
      <c r="D31" s="59">
        <f t="shared" si="3"/>
        <v>0.99999999999999978</v>
      </c>
      <c r="E31" s="15">
        <f t="shared" si="3"/>
        <v>0.94736842105263142</v>
      </c>
      <c r="F31" s="59">
        <f t="shared" si="3"/>
        <v>0.89999999999999991</v>
      </c>
      <c r="G31" s="15">
        <f t="shared" si="3"/>
        <v>0.81818181818181812</v>
      </c>
      <c r="H31" s="15">
        <f t="shared" si="3"/>
        <v>0.78260869565217384</v>
      </c>
      <c r="I31" s="15">
        <f t="shared" si="3"/>
        <v>0.74999999999999989</v>
      </c>
      <c r="J31" s="15">
        <f t="shared" si="3"/>
        <v>0.69230769230769229</v>
      </c>
      <c r="K31" s="16">
        <f t="shared" si="3"/>
        <v>0.64285714285714279</v>
      </c>
      <c r="M31" s="2">
        <f t="shared" si="1"/>
        <v>0.75</v>
      </c>
    </row>
    <row r="32" spans="1:13" x14ac:dyDescent="0.25">
      <c r="A32" s="29">
        <v>30</v>
      </c>
      <c r="B32" s="30">
        <v>42</v>
      </c>
      <c r="C32" s="28">
        <f t="shared" si="3"/>
        <v>1.0714285714285714</v>
      </c>
      <c r="D32" s="28">
        <f t="shared" si="3"/>
        <v>0.95238095238095222</v>
      </c>
      <c r="E32" s="28">
        <f t="shared" si="3"/>
        <v>0.9022556390977442</v>
      </c>
      <c r="F32" s="28">
        <f t="shared" si="3"/>
        <v>0.8571428571428571</v>
      </c>
      <c r="G32" s="28">
        <f t="shared" si="3"/>
        <v>0.77922077922077915</v>
      </c>
      <c r="H32" s="28">
        <f t="shared" si="3"/>
        <v>0.74534161490683226</v>
      </c>
      <c r="I32" s="28">
        <f t="shared" si="3"/>
        <v>0.71428571428571419</v>
      </c>
      <c r="J32" s="28">
        <f t="shared" si="3"/>
        <v>0.65934065934065933</v>
      </c>
      <c r="K32" s="31">
        <f t="shared" si="3"/>
        <v>0.61224489795918358</v>
      </c>
      <c r="M32" s="2">
        <f t="shared" si="1"/>
        <v>0.7142857142857143</v>
      </c>
    </row>
    <row r="33" spans="1:13" x14ac:dyDescent="0.25">
      <c r="A33" s="7">
        <v>42</v>
      </c>
      <c r="B33" s="22">
        <v>60</v>
      </c>
      <c r="C33" s="15">
        <f t="shared" si="3"/>
        <v>1.0499999999999998</v>
      </c>
      <c r="D33" s="15">
        <f t="shared" si="3"/>
        <v>0.93333333333333313</v>
      </c>
      <c r="E33" s="15">
        <f t="shared" si="3"/>
        <v>0.88421052631578934</v>
      </c>
      <c r="F33" s="15">
        <f t="shared" si="3"/>
        <v>0.84</v>
      </c>
      <c r="G33" s="15">
        <f t="shared" si="3"/>
        <v>0.76363636363636356</v>
      </c>
      <c r="H33" s="15">
        <f t="shared" si="3"/>
        <v>0.73043478260869554</v>
      </c>
      <c r="I33" s="59">
        <f t="shared" si="3"/>
        <v>0.69999999999999984</v>
      </c>
      <c r="J33" s="15">
        <f t="shared" si="3"/>
        <v>0.64615384615384608</v>
      </c>
      <c r="K33" s="66">
        <f t="shared" si="3"/>
        <v>0.59999999999999987</v>
      </c>
      <c r="M33" s="2">
        <f t="shared" si="1"/>
        <v>0.7</v>
      </c>
    </row>
    <row r="34" spans="1:13" x14ac:dyDescent="0.25">
      <c r="A34" s="29">
        <v>30</v>
      </c>
      <c r="B34" s="47">
        <v>45</v>
      </c>
      <c r="C34" s="58">
        <f t="shared" si="3"/>
        <v>0.99999999999999989</v>
      </c>
      <c r="D34" s="28">
        <f t="shared" si="3"/>
        <v>0.88888888888888873</v>
      </c>
      <c r="E34" s="28">
        <f t="shared" si="3"/>
        <v>0.84210526315789469</v>
      </c>
      <c r="F34" s="58">
        <f t="shared" si="3"/>
        <v>0.79999999999999993</v>
      </c>
      <c r="G34" s="28">
        <f t="shared" si="3"/>
        <v>0.72727272727272729</v>
      </c>
      <c r="H34" s="28">
        <f t="shared" si="3"/>
        <v>0.69565217391304346</v>
      </c>
      <c r="I34" s="28">
        <f t="shared" si="3"/>
        <v>0.66666666666666663</v>
      </c>
      <c r="J34" s="28">
        <f t="shared" si="3"/>
        <v>0.61538461538461531</v>
      </c>
      <c r="K34" s="31">
        <f t="shared" si="3"/>
        <v>0.5714285714285714</v>
      </c>
      <c r="M34" s="2">
        <f t="shared" si="1"/>
        <v>0.66666666666666663</v>
      </c>
    </row>
    <row r="35" spans="1:13" x14ac:dyDescent="0.25">
      <c r="A35" s="7">
        <v>28</v>
      </c>
      <c r="B35" s="10">
        <v>42</v>
      </c>
      <c r="C35" s="59">
        <f t="shared" si="3"/>
        <v>0.99999999999999989</v>
      </c>
      <c r="D35" s="15">
        <f t="shared" si="3"/>
        <v>0.88888888888888873</v>
      </c>
      <c r="E35" s="15">
        <f t="shared" si="3"/>
        <v>0.84210526315789469</v>
      </c>
      <c r="F35" s="59">
        <f t="shared" si="3"/>
        <v>0.79999999999999993</v>
      </c>
      <c r="G35" s="15">
        <f t="shared" si="3"/>
        <v>0.72727272727272729</v>
      </c>
      <c r="H35" s="15">
        <f t="shared" si="3"/>
        <v>0.69565217391304346</v>
      </c>
      <c r="I35" s="15">
        <f t="shared" si="3"/>
        <v>0.66666666666666663</v>
      </c>
      <c r="J35" s="15">
        <f t="shared" si="3"/>
        <v>0.61538461538461531</v>
      </c>
      <c r="K35" s="16">
        <f t="shared" si="3"/>
        <v>0.5714285714285714</v>
      </c>
      <c r="M35" s="2">
        <f t="shared" si="1"/>
        <v>0.66666666666666663</v>
      </c>
    </row>
    <row r="36" spans="1:13" x14ac:dyDescent="0.25">
      <c r="A36" s="29">
        <v>28</v>
      </c>
      <c r="B36" s="30">
        <v>45</v>
      </c>
      <c r="C36" s="28">
        <f t="shared" si="3"/>
        <v>0.93333333333333324</v>
      </c>
      <c r="D36" s="28">
        <f t="shared" si="3"/>
        <v>0.82962962962962961</v>
      </c>
      <c r="E36" s="28">
        <f t="shared" si="3"/>
        <v>0.78596491228070164</v>
      </c>
      <c r="F36" s="28">
        <f t="shared" si="3"/>
        <v>0.74666666666666659</v>
      </c>
      <c r="G36" s="28">
        <f t="shared" si="3"/>
        <v>0.67878787878787883</v>
      </c>
      <c r="H36" s="28">
        <f t="shared" si="3"/>
        <v>0.64927536231884053</v>
      </c>
      <c r="I36" s="28">
        <f t="shared" si="3"/>
        <v>0.62222222222222212</v>
      </c>
      <c r="J36" s="28">
        <f t="shared" si="3"/>
        <v>0.57435897435897432</v>
      </c>
      <c r="K36" s="31">
        <f t="shared" si="3"/>
        <v>0.53333333333333333</v>
      </c>
      <c r="M36" s="2">
        <f t="shared" si="1"/>
        <v>0.62222222222222223</v>
      </c>
    </row>
    <row r="37" spans="1:13" x14ac:dyDescent="0.25">
      <c r="A37" s="19">
        <v>36</v>
      </c>
      <c r="B37" s="10">
        <v>60</v>
      </c>
      <c r="C37" s="59">
        <f t="shared" si="3"/>
        <v>0.89999999999999991</v>
      </c>
      <c r="D37" s="59">
        <f t="shared" si="3"/>
        <v>0.79999999999999993</v>
      </c>
      <c r="E37" s="15">
        <f t="shared" si="3"/>
        <v>0.75789473684210518</v>
      </c>
      <c r="F37" s="15">
        <f t="shared" si="3"/>
        <v>0.72</v>
      </c>
      <c r="G37" s="15">
        <f t="shared" si="3"/>
        <v>0.65454545454545454</v>
      </c>
      <c r="H37" s="15">
        <f t="shared" si="3"/>
        <v>0.62608695652173907</v>
      </c>
      <c r="I37" s="59">
        <f t="shared" si="3"/>
        <v>0.6</v>
      </c>
      <c r="J37" s="15">
        <f t="shared" si="3"/>
        <v>0.55384615384615388</v>
      </c>
      <c r="K37" s="16">
        <f t="shared" si="3"/>
        <v>0.51428571428571423</v>
      </c>
      <c r="M37" s="2">
        <f t="shared" si="1"/>
        <v>0.6</v>
      </c>
    </row>
    <row r="38" spans="1:13" x14ac:dyDescent="0.25">
      <c r="A38" s="29">
        <v>30</v>
      </c>
      <c r="B38" s="30">
        <v>60</v>
      </c>
      <c r="C38" s="28">
        <f t="shared" si="3"/>
        <v>0.75</v>
      </c>
      <c r="D38" s="28">
        <f t="shared" si="3"/>
        <v>0.66666666666666663</v>
      </c>
      <c r="E38" s="28">
        <f t="shared" si="3"/>
        <v>0.63157894736842091</v>
      </c>
      <c r="F38" s="58">
        <f t="shared" si="3"/>
        <v>0.6</v>
      </c>
      <c r="G38" s="28">
        <f t="shared" si="3"/>
        <v>0.54545454545454541</v>
      </c>
      <c r="H38" s="28">
        <f t="shared" si="3"/>
        <v>0.52173913043478259</v>
      </c>
      <c r="I38" s="58">
        <f t="shared" si="3"/>
        <v>0.49999999999999994</v>
      </c>
      <c r="J38" s="28">
        <f t="shared" si="3"/>
        <v>0.46153846153846156</v>
      </c>
      <c r="K38" s="31">
        <f t="shared" si="3"/>
        <v>0.42857142857142849</v>
      </c>
      <c r="M38" s="2">
        <f t="shared" si="1"/>
        <v>0.5</v>
      </c>
    </row>
    <row r="39" spans="1:13" ht="15.75" thickBot="1" x14ac:dyDescent="0.3">
      <c r="A39" s="8">
        <v>28</v>
      </c>
      <c r="B39" s="20">
        <v>60</v>
      </c>
      <c r="C39" s="67">
        <f t="shared" si="3"/>
        <v>0.7</v>
      </c>
      <c r="D39" s="17">
        <f t="shared" si="3"/>
        <v>0.62222222222222212</v>
      </c>
      <c r="E39" s="17">
        <f t="shared" si="3"/>
        <v>0.58947368421052626</v>
      </c>
      <c r="F39" s="17">
        <f t="shared" si="3"/>
        <v>0.55999999999999994</v>
      </c>
      <c r="G39" s="17">
        <f t="shared" si="3"/>
        <v>0.50909090909090904</v>
      </c>
      <c r="H39" s="17">
        <f t="shared" si="3"/>
        <v>0.48695652173913034</v>
      </c>
      <c r="I39" s="17">
        <f t="shared" si="3"/>
        <v>0.46666666666666662</v>
      </c>
      <c r="J39" s="17">
        <f t="shared" si="3"/>
        <v>0.43076923076923079</v>
      </c>
      <c r="K39" s="18">
        <f t="shared" si="3"/>
        <v>0.39999999999999997</v>
      </c>
      <c r="M39" s="2">
        <f t="shared" si="1"/>
        <v>0.46666666666666667</v>
      </c>
    </row>
    <row r="41" spans="1:13" x14ac:dyDescent="0.25">
      <c r="A41" t="s">
        <v>7</v>
      </c>
      <c r="C41" s="2">
        <v>1</v>
      </c>
      <c r="D41" s="2">
        <f>8/9</f>
        <v>0.88888888888888884</v>
      </c>
      <c r="E41" s="2">
        <f>16/19</f>
        <v>0.84210526315789469</v>
      </c>
      <c r="F41" s="2">
        <f>4/5</f>
        <v>0.8</v>
      </c>
      <c r="G41" s="2">
        <f>8/11</f>
        <v>0.72727272727272729</v>
      </c>
      <c r="H41" s="2">
        <f>16/23</f>
        <v>0.69565217391304346</v>
      </c>
      <c r="I41" s="2">
        <f>2/3</f>
        <v>0.66666666666666663</v>
      </c>
      <c r="J41" s="2">
        <f>8/13</f>
        <v>0.61538461538461542</v>
      </c>
      <c r="K41" s="2">
        <f>4/7</f>
        <v>0.5714285714285714</v>
      </c>
    </row>
  </sheetData>
  <sheetProtection sheet="1" objects="1" scenarios="1"/>
  <sortState ref="A9:M39">
    <sortCondition descending="1" ref="M9:M39"/>
  </sortState>
  <mergeCells count="1">
    <mergeCell ref="A6:K6"/>
  </mergeCells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S14" sqref="S14"/>
    </sheetView>
  </sheetViews>
  <sheetFormatPr defaultRowHeight="15" x14ac:dyDescent="0.25"/>
  <cols>
    <col min="1" max="2" width="6.140625" customWidth="1"/>
    <col min="3" max="11" width="8.28515625" customWidth="1"/>
    <col min="12" max="12" width="2.5703125" customWidth="1"/>
  </cols>
  <sheetData>
    <row r="1" spans="1:13" ht="21" x14ac:dyDescent="0.35">
      <c r="A1" s="1" t="s">
        <v>14</v>
      </c>
    </row>
    <row r="2" spans="1:13" x14ac:dyDescent="0.25">
      <c r="A2" t="s">
        <v>4</v>
      </c>
      <c r="D2">
        <v>6.25E-2</v>
      </c>
    </row>
    <row r="4" spans="1:13" x14ac:dyDescent="0.25">
      <c r="A4" s="68" t="s">
        <v>0</v>
      </c>
      <c r="B4" s="68"/>
      <c r="C4" s="68"/>
      <c r="D4" s="72" t="s">
        <v>6</v>
      </c>
      <c r="E4" s="9" t="s">
        <v>5</v>
      </c>
      <c r="F4">
        <f>IF(D4="y",120/127,1)</f>
        <v>1</v>
      </c>
    </row>
    <row r="5" spans="1:13" ht="15.75" thickBot="1" x14ac:dyDescent="0.3"/>
    <row r="6" spans="1:13" ht="19.5" thickBot="1" x14ac:dyDescent="0.35">
      <c r="A6" s="69" t="s">
        <v>11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35"/>
      <c r="M6" s="35"/>
    </row>
    <row r="7" spans="1:13" x14ac:dyDescent="0.25">
      <c r="A7" s="24"/>
      <c r="B7" s="25" t="s">
        <v>8</v>
      </c>
      <c r="C7" s="26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7">
        <v>9</v>
      </c>
      <c r="M7" t="s">
        <v>3</v>
      </c>
    </row>
    <row r="8" spans="1:13" x14ac:dyDescent="0.25">
      <c r="A8" s="6" t="s">
        <v>1</v>
      </c>
      <c r="B8" s="21" t="s">
        <v>2</v>
      </c>
      <c r="C8" s="3"/>
      <c r="D8" s="3"/>
      <c r="E8" s="3"/>
      <c r="F8" s="3"/>
      <c r="G8" s="3"/>
      <c r="H8" s="3"/>
      <c r="I8" s="3"/>
      <c r="J8" s="3"/>
      <c r="K8" s="5"/>
    </row>
    <row r="9" spans="1:13" x14ac:dyDescent="0.25">
      <c r="A9" s="7">
        <v>60</v>
      </c>
      <c r="B9" s="4">
        <v>28</v>
      </c>
      <c r="C9" s="11">
        <f>$M9*$F$4*C$41*$D$2</f>
        <v>0.13392857142857142</v>
      </c>
      <c r="D9" s="11">
        <f t="shared" ref="D9:K24" si="0">$M9*$F$4*D$41*$D$2</f>
        <v>0.11904761904761904</v>
      </c>
      <c r="E9" s="11">
        <f t="shared" si="0"/>
        <v>0.11278195488721804</v>
      </c>
      <c r="F9" s="11">
        <f t="shared" si="0"/>
        <v>0.10714285714285715</v>
      </c>
      <c r="G9" s="11">
        <f t="shared" si="0"/>
        <v>9.7402597402597407E-2</v>
      </c>
      <c r="H9" s="11">
        <f t="shared" si="0"/>
        <v>9.3167701863354033E-2</v>
      </c>
      <c r="I9" s="11">
        <f t="shared" si="0"/>
        <v>8.9285714285714274E-2</v>
      </c>
      <c r="J9" s="11">
        <f t="shared" si="0"/>
        <v>8.2417582417582416E-2</v>
      </c>
      <c r="K9" s="12">
        <f t="shared" si="0"/>
        <v>7.6530612244897947E-2</v>
      </c>
      <c r="M9" s="2">
        <f t="shared" ref="M9:M39" si="1">A9/B9</f>
        <v>2.1428571428571428</v>
      </c>
    </row>
    <row r="10" spans="1:13" x14ac:dyDescent="0.25">
      <c r="A10" s="29">
        <v>60</v>
      </c>
      <c r="B10" s="30">
        <v>30</v>
      </c>
      <c r="C10" s="36">
        <f t="shared" ref="C10:K39" si="2">$M10*$F$4*C$41*$D$2</f>
        <v>0.125</v>
      </c>
      <c r="D10" s="36">
        <f t="shared" si="0"/>
        <v>0.1111111111111111</v>
      </c>
      <c r="E10" s="36">
        <f t="shared" si="0"/>
        <v>0.10526315789473684</v>
      </c>
      <c r="F10" s="36">
        <f t="shared" si="0"/>
        <v>0.1</v>
      </c>
      <c r="G10" s="36">
        <f t="shared" si="0"/>
        <v>9.0909090909090912E-2</v>
      </c>
      <c r="H10" s="36">
        <f t="shared" si="0"/>
        <v>8.6956521739130432E-2</v>
      </c>
      <c r="I10" s="36">
        <f t="shared" si="0"/>
        <v>8.3333333333333329E-2</v>
      </c>
      <c r="J10" s="36">
        <f t="shared" si="0"/>
        <v>7.6923076923076927E-2</v>
      </c>
      <c r="K10" s="37">
        <f t="shared" si="0"/>
        <v>7.1428571428571425E-2</v>
      </c>
      <c r="M10" s="2">
        <f t="shared" si="1"/>
        <v>2</v>
      </c>
    </row>
    <row r="11" spans="1:13" x14ac:dyDescent="0.25">
      <c r="A11" s="7">
        <v>60</v>
      </c>
      <c r="B11" s="4">
        <v>36</v>
      </c>
      <c r="C11" s="11">
        <f t="shared" si="2"/>
        <v>0.10416666666666667</v>
      </c>
      <c r="D11" s="11">
        <f t="shared" si="0"/>
        <v>9.2592592592592587E-2</v>
      </c>
      <c r="E11" s="11">
        <f t="shared" si="0"/>
        <v>8.771929824561403E-2</v>
      </c>
      <c r="F11" s="11">
        <f t="shared" si="0"/>
        <v>8.3333333333333343E-2</v>
      </c>
      <c r="G11" s="11">
        <f t="shared" si="0"/>
        <v>7.575757575757576E-2</v>
      </c>
      <c r="H11" s="11">
        <f t="shared" si="0"/>
        <v>7.2463768115942032E-2</v>
      </c>
      <c r="I11" s="11">
        <f t="shared" si="0"/>
        <v>6.9444444444444448E-2</v>
      </c>
      <c r="J11" s="11">
        <f t="shared" si="0"/>
        <v>6.4102564102564111E-2</v>
      </c>
      <c r="K11" s="12">
        <f t="shared" si="0"/>
        <v>5.9523809523809521E-2</v>
      </c>
      <c r="M11" s="2">
        <f t="shared" si="1"/>
        <v>1.6666666666666667</v>
      </c>
    </row>
    <row r="12" spans="1:13" x14ac:dyDescent="0.25">
      <c r="A12" s="29">
        <v>45</v>
      </c>
      <c r="B12" s="30">
        <v>28</v>
      </c>
      <c r="C12" s="36">
        <f t="shared" si="2"/>
        <v>0.10044642857142858</v>
      </c>
      <c r="D12" s="36">
        <f t="shared" si="0"/>
        <v>8.9285714285714288E-2</v>
      </c>
      <c r="E12" s="36">
        <f t="shared" si="0"/>
        <v>8.4586466165413529E-2</v>
      </c>
      <c r="F12" s="36">
        <f t="shared" si="0"/>
        <v>8.0357142857142863E-2</v>
      </c>
      <c r="G12" s="36">
        <f t="shared" si="0"/>
        <v>7.3051948051948062E-2</v>
      </c>
      <c r="H12" s="36">
        <f t="shared" si="0"/>
        <v>6.9875776397515535E-2</v>
      </c>
      <c r="I12" s="36">
        <f t="shared" si="0"/>
        <v>6.6964285714285712E-2</v>
      </c>
      <c r="J12" s="36">
        <f t="shared" si="0"/>
        <v>6.1813186813186816E-2</v>
      </c>
      <c r="K12" s="37">
        <f t="shared" si="0"/>
        <v>5.7397959183673471E-2</v>
      </c>
      <c r="M12" s="2">
        <f t="shared" si="1"/>
        <v>1.6071428571428572</v>
      </c>
    </row>
    <row r="13" spans="1:13" x14ac:dyDescent="0.25">
      <c r="A13" s="7">
        <v>45</v>
      </c>
      <c r="B13" s="4">
        <v>30</v>
      </c>
      <c r="C13" s="11">
        <f t="shared" si="2"/>
        <v>9.375E-2</v>
      </c>
      <c r="D13" s="11">
        <f t="shared" si="0"/>
        <v>8.3333333333333329E-2</v>
      </c>
      <c r="E13" s="11">
        <f t="shared" si="0"/>
        <v>7.8947368421052627E-2</v>
      </c>
      <c r="F13" s="11">
        <f t="shared" si="0"/>
        <v>7.5000000000000011E-2</v>
      </c>
      <c r="G13" s="11">
        <f t="shared" si="0"/>
        <v>6.8181818181818177E-2</v>
      </c>
      <c r="H13" s="11">
        <f t="shared" si="0"/>
        <v>6.5217391304347824E-2</v>
      </c>
      <c r="I13" s="11">
        <f t="shared" si="0"/>
        <v>6.25E-2</v>
      </c>
      <c r="J13" s="11">
        <f t="shared" si="0"/>
        <v>5.7692307692307696E-2</v>
      </c>
      <c r="K13" s="12">
        <f t="shared" si="0"/>
        <v>5.3571428571428568E-2</v>
      </c>
      <c r="M13" s="2">
        <f t="shared" si="1"/>
        <v>1.5</v>
      </c>
    </row>
    <row r="14" spans="1:13" x14ac:dyDescent="0.25">
      <c r="A14" s="29">
        <v>42</v>
      </c>
      <c r="B14" s="30">
        <v>28</v>
      </c>
      <c r="C14" s="36">
        <f t="shared" si="2"/>
        <v>9.375E-2</v>
      </c>
      <c r="D14" s="36">
        <f t="shared" si="0"/>
        <v>8.3333333333333329E-2</v>
      </c>
      <c r="E14" s="36">
        <f t="shared" si="0"/>
        <v>7.8947368421052627E-2</v>
      </c>
      <c r="F14" s="36">
        <f t="shared" si="0"/>
        <v>7.5000000000000011E-2</v>
      </c>
      <c r="G14" s="36">
        <f t="shared" si="0"/>
        <v>6.8181818181818177E-2</v>
      </c>
      <c r="H14" s="36">
        <f t="shared" si="0"/>
        <v>6.5217391304347824E-2</v>
      </c>
      <c r="I14" s="36">
        <f t="shared" si="0"/>
        <v>6.25E-2</v>
      </c>
      <c r="J14" s="36">
        <f t="shared" si="0"/>
        <v>5.7692307692307696E-2</v>
      </c>
      <c r="K14" s="37">
        <f t="shared" si="0"/>
        <v>5.3571428571428568E-2</v>
      </c>
      <c r="M14" s="2">
        <f t="shared" si="1"/>
        <v>1.5</v>
      </c>
    </row>
    <row r="15" spans="1:13" x14ac:dyDescent="0.25">
      <c r="A15" s="7">
        <v>60</v>
      </c>
      <c r="B15" s="4">
        <v>42</v>
      </c>
      <c r="C15" s="11">
        <f t="shared" si="2"/>
        <v>8.9285714285714288E-2</v>
      </c>
      <c r="D15" s="11">
        <f t="shared" si="0"/>
        <v>7.9365079365079361E-2</v>
      </c>
      <c r="E15" s="11">
        <f t="shared" si="0"/>
        <v>7.5187969924812026E-2</v>
      </c>
      <c r="F15" s="11">
        <f t="shared" si="0"/>
        <v>7.1428571428571438E-2</v>
      </c>
      <c r="G15" s="11">
        <f t="shared" si="0"/>
        <v>6.4935064935064943E-2</v>
      </c>
      <c r="H15" s="11">
        <f t="shared" si="0"/>
        <v>6.2111801242236024E-2</v>
      </c>
      <c r="I15" s="11">
        <f t="shared" si="0"/>
        <v>5.9523809523809521E-2</v>
      </c>
      <c r="J15" s="11">
        <f t="shared" si="0"/>
        <v>5.4945054945054951E-2</v>
      </c>
      <c r="K15" s="12">
        <f t="shared" si="0"/>
        <v>5.1020408163265307E-2</v>
      </c>
      <c r="M15" s="2">
        <f t="shared" si="1"/>
        <v>1.4285714285714286</v>
      </c>
    </row>
    <row r="16" spans="1:13" x14ac:dyDescent="0.25">
      <c r="A16" s="29">
        <v>42</v>
      </c>
      <c r="B16" s="30">
        <v>30</v>
      </c>
      <c r="C16" s="36">
        <f t="shared" si="2"/>
        <v>8.7499999999999994E-2</v>
      </c>
      <c r="D16" s="36">
        <f t="shared" si="0"/>
        <v>7.7777777777777765E-2</v>
      </c>
      <c r="E16" s="36">
        <f t="shared" si="0"/>
        <v>7.3684210526315783E-2</v>
      </c>
      <c r="F16" s="36">
        <f t="shared" si="0"/>
        <v>6.9999999999999993E-2</v>
      </c>
      <c r="G16" s="36">
        <f t="shared" si="0"/>
        <v>6.363636363636363E-2</v>
      </c>
      <c r="H16" s="36">
        <f t="shared" si="0"/>
        <v>6.08695652173913E-2</v>
      </c>
      <c r="I16" s="36">
        <f t="shared" si="0"/>
        <v>5.8333333333333327E-2</v>
      </c>
      <c r="J16" s="36">
        <f t="shared" si="0"/>
        <v>5.3846153846153849E-2</v>
      </c>
      <c r="K16" s="37">
        <f t="shared" si="0"/>
        <v>4.9999999999999996E-2</v>
      </c>
      <c r="M16" s="2">
        <f t="shared" si="1"/>
        <v>1.4</v>
      </c>
    </row>
    <row r="17" spans="1:13" x14ac:dyDescent="0.25">
      <c r="A17" s="7">
        <v>60</v>
      </c>
      <c r="B17" s="4">
        <v>45</v>
      </c>
      <c r="C17" s="11">
        <f t="shared" si="2"/>
        <v>8.3333333333333329E-2</v>
      </c>
      <c r="D17" s="11">
        <f t="shared" si="0"/>
        <v>7.407407407407407E-2</v>
      </c>
      <c r="E17" s="11">
        <f t="shared" si="0"/>
        <v>7.0175438596491224E-2</v>
      </c>
      <c r="F17" s="11">
        <f t="shared" si="0"/>
        <v>6.6666666666666666E-2</v>
      </c>
      <c r="G17" s="11">
        <f t="shared" si="0"/>
        <v>6.0606060606060608E-2</v>
      </c>
      <c r="H17" s="11">
        <f t="shared" si="0"/>
        <v>5.7971014492753617E-2</v>
      </c>
      <c r="I17" s="11">
        <f t="shared" si="0"/>
        <v>5.5555555555555552E-2</v>
      </c>
      <c r="J17" s="11">
        <f t="shared" si="0"/>
        <v>5.128205128205128E-2</v>
      </c>
      <c r="K17" s="12">
        <f t="shared" si="0"/>
        <v>4.7619047619047616E-2</v>
      </c>
      <c r="M17" s="2">
        <f t="shared" si="1"/>
        <v>1.3333333333333333</v>
      </c>
    </row>
    <row r="18" spans="1:13" x14ac:dyDescent="0.25">
      <c r="A18" s="29">
        <v>36</v>
      </c>
      <c r="B18" s="30">
        <v>28</v>
      </c>
      <c r="C18" s="36">
        <f t="shared" si="2"/>
        <v>8.0357142857142863E-2</v>
      </c>
      <c r="D18" s="36">
        <f t="shared" si="0"/>
        <v>7.1428571428571425E-2</v>
      </c>
      <c r="E18" s="36">
        <f t="shared" si="0"/>
        <v>6.7669172932330823E-2</v>
      </c>
      <c r="F18" s="36">
        <f t="shared" si="0"/>
        <v>6.4285714285714293E-2</v>
      </c>
      <c r="G18" s="36">
        <f t="shared" si="0"/>
        <v>5.8441558441558447E-2</v>
      </c>
      <c r="H18" s="36">
        <f t="shared" si="0"/>
        <v>5.5900621118012424E-2</v>
      </c>
      <c r="I18" s="36">
        <f t="shared" si="0"/>
        <v>5.3571428571428575E-2</v>
      </c>
      <c r="J18" s="36">
        <f t="shared" si="0"/>
        <v>4.9450549450549455E-2</v>
      </c>
      <c r="K18" s="37">
        <f t="shared" si="0"/>
        <v>4.5918367346938778E-2</v>
      </c>
      <c r="M18" s="2">
        <f t="shared" si="1"/>
        <v>1.2857142857142858</v>
      </c>
    </row>
    <row r="19" spans="1:13" x14ac:dyDescent="0.25">
      <c r="A19" s="7">
        <v>45</v>
      </c>
      <c r="B19" s="4">
        <v>36</v>
      </c>
      <c r="C19" s="11">
        <f t="shared" si="2"/>
        <v>7.8125E-2</v>
      </c>
      <c r="D19" s="11">
        <f t="shared" si="0"/>
        <v>6.9444444444444448E-2</v>
      </c>
      <c r="E19" s="11">
        <f t="shared" si="0"/>
        <v>6.5789473684210523E-2</v>
      </c>
      <c r="F19" s="11">
        <f t="shared" si="0"/>
        <v>6.25E-2</v>
      </c>
      <c r="G19" s="11">
        <f t="shared" si="0"/>
        <v>5.6818181818181823E-2</v>
      </c>
      <c r="H19" s="11">
        <f t="shared" si="0"/>
        <v>5.434782608695652E-2</v>
      </c>
      <c r="I19" s="11">
        <f t="shared" si="0"/>
        <v>5.2083333333333329E-2</v>
      </c>
      <c r="J19" s="11">
        <f t="shared" si="0"/>
        <v>4.807692307692308E-2</v>
      </c>
      <c r="K19" s="12">
        <f t="shared" si="0"/>
        <v>4.4642857142857137E-2</v>
      </c>
      <c r="M19" s="2">
        <f t="shared" si="1"/>
        <v>1.25</v>
      </c>
    </row>
    <row r="20" spans="1:13" x14ac:dyDescent="0.25">
      <c r="A20" s="29">
        <v>36</v>
      </c>
      <c r="B20" s="30">
        <v>30</v>
      </c>
      <c r="C20" s="36">
        <f t="shared" si="2"/>
        <v>7.4999999999999997E-2</v>
      </c>
      <c r="D20" s="36">
        <f t="shared" si="0"/>
        <v>6.6666666666666666E-2</v>
      </c>
      <c r="E20" s="36">
        <f t="shared" si="0"/>
        <v>6.3157894736842093E-2</v>
      </c>
      <c r="F20" s="36">
        <f t="shared" si="0"/>
        <v>0.06</v>
      </c>
      <c r="G20" s="36">
        <f t="shared" si="0"/>
        <v>5.4545454545454543E-2</v>
      </c>
      <c r="H20" s="36">
        <f t="shared" si="0"/>
        <v>5.2173913043478258E-2</v>
      </c>
      <c r="I20" s="36">
        <f t="shared" si="0"/>
        <v>4.9999999999999996E-2</v>
      </c>
      <c r="J20" s="36">
        <f t="shared" si="0"/>
        <v>4.6153846153846156E-2</v>
      </c>
      <c r="K20" s="37">
        <f t="shared" si="0"/>
        <v>4.2857142857142851E-2</v>
      </c>
      <c r="M20" s="2">
        <f t="shared" si="1"/>
        <v>1.2</v>
      </c>
    </row>
    <row r="21" spans="1:13" x14ac:dyDescent="0.25">
      <c r="A21" s="33">
        <v>42</v>
      </c>
      <c r="B21" s="34">
        <v>36</v>
      </c>
      <c r="C21" s="38">
        <f t="shared" si="2"/>
        <v>7.2916666666666671E-2</v>
      </c>
      <c r="D21" s="38">
        <f t="shared" si="0"/>
        <v>6.4814814814814811E-2</v>
      </c>
      <c r="E21" s="38">
        <f t="shared" si="0"/>
        <v>6.1403508771929828E-2</v>
      </c>
      <c r="F21" s="38">
        <f t="shared" si="0"/>
        <v>5.8333333333333341E-2</v>
      </c>
      <c r="G21" s="38">
        <f t="shared" si="0"/>
        <v>5.3030303030303032E-2</v>
      </c>
      <c r="H21" s="38">
        <f t="shared" si="0"/>
        <v>5.0724637681159424E-2</v>
      </c>
      <c r="I21" s="38">
        <f t="shared" si="0"/>
        <v>4.8611111111111112E-2</v>
      </c>
      <c r="J21" s="38">
        <f t="shared" si="0"/>
        <v>4.4871794871794879E-2</v>
      </c>
      <c r="K21" s="39">
        <f t="shared" si="0"/>
        <v>4.1666666666666664E-2</v>
      </c>
      <c r="M21" s="2">
        <f t="shared" si="1"/>
        <v>1.1666666666666667</v>
      </c>
    </row>
    <row r="22" spans="1:13" x14ac:dyDescent="0.25">
      <c r="A22" s="29">
        <v>45</v>
      </c>
      <c r="B22" s="30">
        <v>42</v>
      </c>
      <c r="C22" s="36">
        <f t="shared" si="2"/>
        <v>6.6964285714285712E-2</v>
      </c>
      <c r="D22" s="36">
        <f t="shared" si="0"/>
        <v>5.9523809523809521E-2</v>
      </c>
      <c r="E22" s="36">
        <f t="shared" si="0"/>
        <v>5.6390977443609019E-2</v>
      </c>
      <c r="F22" s="36">
        <f t="shared" si="0"/>
        <v>5.3571428571428575E-2</v>
      </c>
      <c r="G22" s="36">
        <f t="shared" si="0"/>
        <v>4.8701298701298704E-2</v>
      </c>
      <c r="H22" s="36">
        <f t="shared" si="0"/>
        <v>4.6583850931677016E-2</v>
      </c>
      <c r="I22" s="36">
        <f t="shared" si="0"/>
        <v>4.4642857142857137E-2</v>
      </c>
      <c r="J22" s="36">
        <f t="shared" si="0"/>
        <v>4.1208791208791208E-2</v>
      </c>
      <c r="K22" s="37">
        <f t="shared" si="0"/>
        <v>3.8265306122448974E-2</v>
      </c>
      <c r="M22" s="2">
        <f t="shared" si="1"/>
        <v>1.0714285714285714</v>
      </c>
    </row>
    <row r="23" spans="1:13" x14ac:dyDescent="0.25">
      <c r="A23" s="7">
        <v>30</v>
      </c>
      <c r="B23" s="4">
        <v>28</v>
      </c>
      <c r="C23" s="11">
        <f t="shared" si="2"/>
        <v>6.6964285714285712E-2</v>
      </c>
      <c r="D23" s="38">
        <f t="shared" si="0"/>
        <v>5.9523809523809521E-2</v>
      </c>
      <c r="E23" s="11">
        <f t="shared" si="0"/>
        <v>5.6390977443609019E-2</v>
      </c>
      <c r="F23" s="11">
        <f t="shared" si="0"/>
        <v>5.3571428571428575E-2</v>
      </c>
      <c r="G23" s="11">
        <f t="shared" si="0"/>
        <v>4.8701298701298704E-2</v>
      </c>
      <c r="H23" s="11">
        <f t="shared" si="0"/>
        <v>4.6583850931677016E-2</v>
      </c>
      <c r="I23" s="11">
        <f t="shared" si="0"/>
        <v>4.4642857142857137E-2</v>
      </c>
      <c r="J23" s="11">
        <f t="shared" si="0"/>
        <v>4.1208791208791208E-2</v>
      </c>
      <c r="K23" s="12">
        <f t="shared" si="0"/>
        <v>3.8265306122448974E-2</v>
      </c>
      <c r="M23" s="2">
        <f t="shared" si="1"/>
        <v>1.0714285714285714</v>
      </c>
    </row>
    <row r="24" spans="1:13" x14ac:dyDescent="0.25">
      <c r="A24" s="29">
        <v>30</v>
      </c>
      <c r="B24" s="30">
        <v>30</v>
      </c>
      <c r="C24" s="36">
        <f t="shared" si="2"/>
        <v>6.25E-2</v>
      </c>
      <c r="D24" s="36">
        <f t="shared" si="0"/>
        <v>5.5555555555555552E-2</v>
      </c>
      <c r="E24" s="36">
        <f t="shared" si="0"/>
        <v>5.2631578947368418E-2</v>
      </c>
      <c r="F24" s="36">
        <f t="shared" si="0"/>
        <v>0.05</v>
      </c>
      <c r="G24" s="36">
        <f t="shared" si="0"/>
        <v>4.5454545454545456E-2</v>
      </c>
      <c r="H24" s="36">
        <f t="shared" si="0"/>
        <v>4.3478260869565216E-2</v>
      </c>
      <c r="I24" s="36">
        <f t="shared" si="0"/>
        <v>4.1666666666666664E-2</v>
      </c>
      <c r="J24" s="36">
        <f t="shared" si="0"/>
        <v>3.8461538461538464E-2</v>
      </c>
      <c r="K24" s="37">
        <f t="shared" si="0"/>
        <v>3.5714285714285712E-2</v>
      </c>
      <c r="M24" s="2">
        <f t="shared" si="1"/>
        <v>1</v>
      </c>
    </row>
    <row r="25" spans="1:13" x14ac:dyDescent="0.25">
      <c r="A25" s="7">
        <v>42</v>
      </c>
      <c r="B25" s="22">
        <v>45</v>
      </c>
      <c r="C25" s="11">
        <f t="shared" si="2"/>
        <v>5.8333333333333334E-2</v>
      </c>
      <c r="D25" s="11">
        <f t="shared" si="2"/>
        <v>5.185185185185185E-2</v>
      </c>
      <c r="E25" s="11">
        <f t="shared" si="2"/>
        <v>4.912280701754386E-2</v>
      </c>
      <c r="F25" s="11">
        <f t="shared" si="2"/>
        <v>4.6666666666666669E-2</v>
      </c>
      <c r="G25" s="11">
        <f t="shared" si="2"/>
        <v>4.2424242424242427E-2</v>
      </c>
      <c r="H25" s="11">
        <f t="shared" si="2"/>
        <v>4.0579710144927533E-2</v>
      </c>
      <c r="I25" s="11">
        <f t="shared" si="2"/>
        <v>3.888888888888889E-2</v>
      </c>
      <c r="J25" s="11">
        <f t="shared" si="2"/>
        <v>3.5897435897435902E-2</v>
      </c>
      <c r="K25" s="12">
        <f t="shared" si="2"/>
        <v>3.3333333333333333E-2</v>
      </c>
      <c r="M25" s="2">
        <f t="shared" si="1"/>
        <v>0.93333333333333335</v>
      </c>
    </row>
    <row r="26" spans="1:13" x14ac:dyDescent="0.25">
      <c r="A26" s="29">
        <v>28</v>
      </c>
      <c r="B26" s="30">
        <v>30</v>
      </c>
      <c r="C26" s="36">
        <f t="shared" si="2"/>
        <v>5.8333333333333334E-2</v>
      </c>
      <c r="D26" s="36">
        <f t="shared" si="2"/>
        <v>5.185185185185185E-2</v>
      </c>
      <c r="E26" s="36">
        <f t="shared" si="2"/>
        <v>4.912280701754386E-2</v>
      </c>
      <c r="F26" s="36">
        <f t="shared" si="2"/>
        <v>4.6666666666666669E-2</v>
      </c>
      <c r="G26" s="36">
        <f t="shared" si="2"/>
        <v>4.2424242424242427E-2</v>
      </c>
      <c r="H26" s="36">
        <f t="shared" si="2"/>
        <v>4.0579710144927533E-2</v>
      </c>
      <c r="I26" s="36">
        <f t="shared" si="2"/>
        <v>3.888888888888889E-2</v>
      </c>
      <c r="J26" s="36">
        <f t="shared" si="2"/>
        <v>3.5897435897435902E-2</v>
      </c>
      <c r="K26" s="37">
        <f t="shared" si="2"/>
        <v>3.3333333333333333E-2</v>
      </c>
      <c r="M26" s="2">
        <f t="shared" si="1"/>
        <v>0.93333333333333335</v>
      </c>
    </row>
    <row r="27" spans="1:13" x14ac:dyDescent="0.25">
      <c r="A27" s="19">
        <v>36</v>
      </c>
      <c r="B27" s="22">
        <v>42</v>
      </c>
      <c r="C27" s="11">
        <f t="shared" si="2"/>
        <v>5.3571428571428568E-2</v>
      </c>
      <c r="D27" s="11">
        <f t="shared" si="2"/>
        <v>4.7619047619047616E-2</v>
      </c>
      <c r="E27" s="11">
        <f t="shared" si="2"/>
        <v>4.5112781954887216E-2</v>
      </c>
      <c r="F27" s="11">
        <f t="shared" si="2"/>
        <v>4.2857142857142858E-2</v>
      </c>
      <c r="G27" s="11">
        <f t="shared" si="2"/>
        <v>3.896103896103896E-2</v>
      </c>
      <c r="H27" s="11">
        <f t="shared" si="2"/>
        <v>3.7267080745341609E-2</v>
      </c>
      <c r="I27" s="11">
        <f t="shared" si="2"/>
        <v>3.5714285714285712E-2</v>
      </c>
      <c r="J27" s="11">
        <f t="shared" si="2"/>
        <v>3.2967032967032968E-2</v>
      </c>
      <c r="K27" s="12">
        <f t="shared" si="2"/>
        <v>3.0612244897959179E-2</v>
      </c>
      <c r="M27" s="2">
        <f t="shared" si="1"/>
        <v>0.8571428571428571</v>
      </c>
    </row>
    <row r="28" spans="1:13" x14ac:dyDescent="0.25">
      <c r="A28" s="29">
        <v>30</v>
      </c>
      <c r="B28" s="30">
        <v>36</v>
      </c>
      <c r="C28" s="36">
        <f t="shared" si="2"/>
        <v>5.2083333333333336E-2</v>
      </c>
      <c r="D28" s="36">
        <f t="shared" si="2"/>
        <v>4.6296296296296294E-2</v>
      </c>
      <c r="E28" s="36">
        <f t="shared" si="2"/>
        <v>4.3859649122807015E-2</v>
      </c>
      <c r="F28" s="36">
        <f t="shared" si="2"/>
        <v>4.1666666666666671E-2</v>
      </c>
      <c r="G28" s="36">
        <f t="shared" si="2"/>
        <v>3.787878787878788E-2</v>
      </c>
      <c r="H28" s="36">
        <f t="shared" si="2"/>
        <v>3.6231884057971016E-2</v>
      </c>
      <c r="I28" s="36">
        <f t="shared" si="2"/>
        <v>3.4722222222222224E-2</v>
      </c>
      <c r="J28" s="36">
        <f t="shared" si="2"/>
        <v>3.2051282051282055E-2</v>
      </c>
      <c r="K28" s="37">
        <f t="shared" si="2"/>
        <v>2.976190476190476E-2</v>
      </c>
      <c r="M28" s="2">
        <f t="shared" si="1"/>
        <v>0.83333333333333337</v>
      </c>
    </row>
    <row r="29" spans="1:13" x14ac:dyDescent="0.25">
      <c r="A29" s="19">
        <v>36</v>
      </c>
      <c r="B29" s="22">
        <v>45</v>
      </c>
      <c r="C29" s="11">
        <f t="shared" si="2"/>
        <v>0.05</v>
      </c>
      <c r="D29" s="11">
        <f t="shared" si="2"/>
        <v>4.4444444444444446E-2</v>
      </c>
      <c r="E29" s="11">
        <f t="shared" si="2"/>
        <v>4.2105263157894736E-2</v>
      </c>
      <c r="F29" s="11">
        <f t="shared" si="2"/>
        <v>4.0000000000000008E-2</v>
      </c>
      <c r="G29" s="11">
        <f t="shared" si="2"/>
        <v>3.6363636363636369E-2</v>
      </c>
      <c r="H29" s="11">
        <f t="shared" si="2"/>
        <v>3.4782608695652174E-2</v>
      </c>
      <c r="I29" s="11">
        <f t="shared" si="2"/>
        <v>3.3333333333333333E-2</v>
      </c>
      <c r="J29" s="11">
        <f t="shared" si="2"/>
        <v>3.0769230769230771E-2</v>
      </c>
      <c r="K29" s="12">
        <f t="shared" si="2"/>
        <v>2.8571428571428571E-2</v>
      </c>
      <c r="M29" s="2">
        <f t="shared" si="1"/>
        <v>0.8</v>
      </c>
    </row>
    <row r="30" spans="1:13" x14ac:dyDescent="0.25">
      <c r="A30" s="29">
        <v>28</v>
      </c>
      <c r="B30" s="30">
        <v>36</v>
      </c>
      <c r="C30" s="36">
        <f t="shared" si="2"/>
        <v>4.8611111111111112E-2</v>
      </c>
      <c r="D30" s="36">
        <f t="shared" si="2"/>
        <v>4.3209876543209874E-2</v>
      </c>
      <c r="E30" s="36">
        <f t="shared" si="2"/>
        <v>4.0935672514619881E-2</v>
      </c>
      <c r="F30" s="36">
        <f t="shared" si="2"/>
        <v>3.888888888888889E-2</v>
      </c>
      <c r="G30" s="36">
        <f t="shared" si="2"/>
        <v>3.5353535353535352E-2</v>
      </c>
      <c r="H30" s="36">
        <f t="shared" si="2"/>
        <v>3.3816425120772944E-2</v>
      </c>
      <c r="I30" s="36">
        <f t="shared" si="2"/>
        <v>3.2407407407407406E-2</v>
      </c>
      <c r="J30" s="36">
        <f t="shared" si="2"/>
        <v>2.9914529914529916E-2</v>
      </c>
      <c r="K30" s="37">
        <f t="shared" si="2"/>
        <v>2.7777777777777776E-2</v>
      </c>
      <c r="M30" s="2">
        <f t="shared" si="1"/>
        <v>0.77777777777777779</v>
      </c>
    </row>
    <row r="31" spans="1:13" x14ac:dyDescent="0.25">
      <c r="A31" s="7">
        <v>45</v>
      </c>
      <c r="B31" s="22">
        <v>60</v>
      </c>
      <c r="C31" s="11">
        <f t="shared" si="2"/>
        <v>4.6875E-2</v>
      </c>
      <c r="D31" s="11">
        <f t="shared" si="2"/>
        <v>4.1666666666666664E-2</v>
      </c>
      <c r="E31" s="11">
        <f t="shared" si="2"/>
        <v>3.9473684210526314E-2</v>
      </c>
      <c r="F31" s="11">
        <f t="shared" si="2"/>
        <v>3.7500000000000006E-2</v>
      </c>
      <c r="G31" s="11">
        <f t="shared" si="2"/>
        <v>3.4090909090909088E-2</v>
      </c>
      <c r="H31" s="11">
        <f t="shared" si="2"/>
        <v>3.2608695652173912E-2</v>
      </c>
      <c r="I31" s="11">
        <f t="shared" si="2"/>
        <v>3.125E-2</v>
      </c>
      <c r="J31" s="11">
        <f t="shared" si="2"/>
        <v>2.8846153846153848E-2</v>
      </c>
      <c r="K31" s="12">
        <f t="shared" si="2"/>
        <v>2.6785714285714284E-2</v>
      </c>
      <c r="M31" s="2">
        <f t="shared" si="1"/>
        <v>0.75</v>
      </c>
    </row>
    <row r="32" spans="1:13" x14ac:dyDescent="0.25">
      <c r="A32" s="29">
        <v>30</v>
      </c>
      <c r="B32" s="30">
        <v>42</v>
      </c>
      <c r="C32" s="36">
        <f t="shared" si="2"/>
        <v>4.4642857142857144E-2</v>
      </c>
      <c r="D32" s="36">
        <f t="shared" si="2"/>
        <v>3.968253968253968E-2</v>
      </c>
      <c r="E32" s="36">
        <f t="shared" si="2"/>
        <v>3.7593984962406013E-2</v>
      </c>
      <c r="F32" s="36">
        <f t="shared" si="2"/>
        <v>3.5714285714285719E-2</v>
      </c>
      <c r="G32" s="36">
        <f t="shared" si="2"/>
        <v>3.2467532467532471E-2</v>
      </c>
      <c r="H32" s="36">
        <f t="shared" si="2"/>
        <v>3.1055900621118012E-2</v>
      </c>
      <c r="I32" s="36">
        <f t="shared" si="2"/>
        <v>2.976190476190476E-2</v>
      </c>
      <c r="J32" s="36">
        <f t="shared" si="2"/>
        <v>2.7472527472527476E-2</v>
      </c>
      <c r="K32" s="37">
        <f t="shared" si="2"/>
        <v>2.5510204081632654E-2</v>
      </c>
      <c r="M32" s="2">
        <f t="shared" si="1"/>
        <v>0.7142857142857143</v>
      </c>
    </row>
    <row r="33" spans="1:13" x14ac:dyDescent="0.25">
      <c r="A33" s="7">
        <v>42</v>
      </c>
      <c r="B33" s="22">
        <v>60</v>
      </c>
      <c r="C33" s="11">
        <f t="shared" si="2"/>
        <v>4.3749999999999997E-2</v>
      </c>
      <c r="D33" s="11">
        <f t="shared" si="2"/>
        <v>3.8888888888888883E-2</v>
      </c>
      <c r="E33" s="11">
        <f t="shared" si="2"/>
        <v>3.6842105263157891E-2</v>
      </c>
      <c r="F33" s="11">
        <f t="shared" si="2"/>
        <v>3.4999999999999996E-2</v>
      </c>
      <c r="G33" s="11">
        <f t="shared" si="2"/>
        <v>3.1818181818181815E-2</v>
      </c>
      <c r="H33" s="11">
        <f t="shared" si="2"/>
        <v>3.043478260869565E-2</v>
      </c>
      <c r="I33" s="11">
        <f t="shared" si="2"/>
        <v>2.9166666666666664E-2</v>
      </c>
      <c r="J33" s="11">
        <f t="shared" si="2"/>
        <v>2.6923076923076925E-2</v>
      </c>
      <c r="K33" s="12">
        <f t="shared" si="2"/>
        <v>2.4999999999999998E-2</v>
      </c>
      <c r="M33" s="2">
        <f t="shared" si="1"/>
        <v>0.7</v>
      </c>
    </row>
    <row r="34" spans="1:13" x14ac:dyDescent="0.25">
      <c r="A34" s="29">
        <v>30</v>
      </c>
      <c r="B34" s="30">
        <v>45</v>
      </c>
      <c r="C34" s="36">
        <f t="shared" si="2"/>
        <v>4.1666666666666664E-2</v>
      </c>
      <c r="D34" s="36">
        <f t="shared" si="2"/>
        <v>3.7037037037037035E-2</v>
      </c>
      <c r="E34" s="36">
        <f t="shared" si="2"/>
        <v>3.5087719298245612E-2</v>
      </c>
      <c r="F34" s="36">
        <f t="shared" si="2"/>
        <v>3.3333333333333333E-2</v>
      </c>
      <c r="G34" s="36">
        <f t="shared" si="2"/>
        <v>3.0303030303030304E-2</v>
      </c>
      <c r="H34" s="36">
        <f t="shared" si="2"/>
        <v>2.8985507246376808E-2</v>
      </c>
      <c r="I34" s="36">
        <f t="shared" si="2"/>
        <v>2.7777777777777776E-2</v>
      </c>
      <c r="J34" s="36">
        <f t="shared" si="2"/>
        <v>2.564102564102564E-2</v>
      </c>
      <c r="K34" s="37">
        <f t="shared" si="2"/>
        <v>2.3809523809523808E-2</v>
      </c>
      <c r="M34" s="2">
        <f t="shared" si="1"/>
        <v>0.66666666666666663</v>
      </c>
    </row>
    <row r="35" spans="1:13" x14ac:dyDescent="0.25">
      <c r="A35" s="7">
        <v>28</v>
      </c>
      <c r="B35" s="22">
        <v>42</v>
      </c>
      <c r="C35" s="11">
        <f t="shared" si="2"/>
        <v>4.1666666666666664E-2</v>
      </c>
      <c r="D35" s="11">
        <f t="shared" si="2"/>
        <v>3.7037037037037035E-2</v>
      </c>
      <c r="E35" s="11">
        <f t="shared" si="2"/>
        <v>3.5087719298245612E-2</v>
      </c>
      <c r="F35" s="11">
        <f t="shared" si="2"/>
        <v>3.3333333333333333E-2</v>
      </c>
      <c r="G35" s="11">
        <f t="shared" si="2"/>
        <v>3.0303030303030304E-2</v>
      </c>
      <c r="H35" s="11">
        <f t="shared" si="2"/>
        <v>2.8985507246376808E-2</v>
      </c>
      <c r="I35" s="11">
        <f t="shared" si="2"/>
        <v>2.7777777777777776E-2</v>
      </c>
      <c r="J35" s="11">
        <f t="shared" si="2"/>
        <v>2.564102564102564E-2</v>
      </c>
      <c r="K35" s="12">
        <f t="shared" si="2"/>
        <v>2.3809523809523808E-2</v>
      </c>
      <c r="M35" s="2">
        <f t="shared" si="1"/>
        <v>0.66666666666666663</v>
      </c>
    </row>
    <row r="36" spans="1:13" x14ac:dyDescent="0.25">
      <c r="A36" s="29">
        <v>28</v>
      </c>
      <c r="B36" s="30">
        <v>45</v>
      </c>
      <c r="C36" s="36">
        <f t="shared" si="2"/>
        <v>3.888888888888889E-2</v>
      </c>
      <c r="D36" s="36">
        <f t="shared" si="2"/>
        <v>3.4567901234567898E-2</v>
      </c>
      <c r="E36" s="36">
        <f t="shared" si="2"/>
        <v>3.2748538011695902E-2</v>
      </c>
      <c r="F36" s="36">
        <f t="shared" si="2"/>
        <v>3.1111111111111114E-2</v>
      </c>
      <c r="G36" s="36">
        <f t="shared" si="2"/>
        <v>2.8282828282828285E-2</v>
      </c>
      <c r="H36" s="36">
        <f t="shared" si="2"/>
        <v>2.7053140096618356E-2</v>
      </c>
      <c r="I36" s="36">
        <f t="shared" si="2"/>
        <v>2.5925925925925925E-2</v>
      </c>
      <c r="J36" s="36">
        <f t="shared" si="2"/>
        <v>2.3931623931623933E-2</v>
      </c>
      <c r="K36" s="37">
        <f t="shared" si="2"/>
        <v>2.2222222222222223E-2</v>
      </c>
      <c r="M36" s="2">
        <f t="shared" si="1"/>
        <v>0.62222222222222223</v>
      </c>
    </row>
    <row r="37" spans="1:13" x14ac:dyDescent="0.25">
      <c r="A37" s="19">
        <v>36</v>
      </c>
      <c r="B37" s="22">
        <v>60</v>
      </c>
      <c r="C37" s="11">
        <f t="shared" si="2"/>
        <v>3.7499999999999999E-2</v>
      </c>
      <c r="D37" s="11">
        <f t="shared" si="2"/>
        <v>3.3333333333333333E-2</v>
      </c>
      <c r="E37" s="11">
        <f t="shared" si="2"/>
        <v>3.1578947368421047E-2</v>
      </c>
      <c r="F37" s="11">
        <f t="shared" si="2"/>
        <v>0.03</v>
      </c>
      <c r="G37" s="11">
        <f t="shared" si="2"/>
        <v>2.7272727272727271E-2</v>
      </c>
      <c r="H37" s="11">
        <f t="shared" si="2"/>
        <v>2.6086956521739129E-2</v>
      </c>
      <c r="I37" s="11">
        <f t="shared" si="2"/>
        <v>2.4999999999999998E-2</v>
      </c>
      <c r="J37" s="11">
        <f t="shared" si="2"/>
        <v>2.3076923076923078E-2</v>
      </c>
      <c r="K37" s="12">
        <f t="shared" si="2"/>
        <v>2.1428571428571425E-2</v>
      </c>
      <c r="M37" s="2">
        <f t="shared" si="1"/>
        <v>0.6</v>
      </c>
    </row>
    <row r="38" spans="1:13" x14ac:dyDescent="0.25">
      <c r="A38" s="29">
        <v>30</v>
      </c>
      <c r="B38" s="30">
        <v>60</v>
      </c>
      <c r="C38" s="36">
        <f t="shared" si="2"/>
        <v>3.125E-2</v>
      </c>
      <c r="D38" s="36">
        <f t="shared" si="2"/>
        <v>2.7777777777777776E-2</v>
      </c>
      <c r="E38" s="36">
        <f t="shared" si="2"/>
        <v>2.6315789473684209E-2</v>
      </c>
      <c r="F38" s="36">
        <f t="shared" si="2"/>
        <v>2.5000000000000001E-2</v>
      </c>
      <c r="G38" s="36">
        <f t="shared" si="2"/>
        <v>2.2727272727272728E-2</v>
      </c>
      <c r="H38" s="36">
        <f t="shared" si="2"/>
        <v>2.1739130434782608E-2</v>
      </c>
      <c r="I38" s="36">
        <f t="shared" si="2"/>
        <v>2.0833333333333332E-2</v>
      </c>
      <c r="J38" s="36">
        <f t="shared" si="2"/>
        <v>1.9230769230769232E-2</v>
      </c>
      <c r="K38" s="37">
        <f t="shared" si="2"/>
        <v>1.7857142857142856E-2</v>
      </c>
      <c r="M38" s="2">
        <f t="shared" si="1"/>
        <v>0.5</v>
      </c>
    </row>
    <row r="39" spans="1:13" ht="15.75" thickBot="1" x14ac:dyDescent="0.3">
      <c r="A39" s="8">
        <v>28</v>
      </c>
      <c r="B39" s="23">
        <v>60</v>
      </c>
      <c r="C39" s="13">
        <f t="shared" si="2"/>
        <v>2.9166666666666667E-2</v>
      </c>
      <c r="D39" s="13">
        <f t="shared" si="2"/>
        <v>2.5925925925925925E-2</v>
      </c>
      <c r="E39" s="13">
        <f t="shared" si="2"/>
        <v>2.456140350877193E-2</v>
      </c>
      <c r="F39" s="13">
        <f t="shared" si="2"/>
        <v>2.3333333333333334E-2</v>
      </c>
      <c r="G39" s="13">
        <f t="shared" si="2"/>
        <v>2.1212121212121213E-2</v>
      </c>
      <c r="H39" s="13">
        <f t="shared" si="2"/>
        <v>2.0289855072463767E-2</v>
      </c>
      <c r="I39" s="13">
        <f t="shared" si="2"/>
        <v>1.9444444444444445E-2</v>
      </c>
      <c r="J39" s="13">
        <f t="shared" si="2"/>
        <v>1.7948717948717951E-2</v>
      </c>
      <c r="K39" s="14">
        <f t="shared" si="2"/>
        <v>1.6666666666666666E-2</v>
      </c>
      <c r="M39" s="2">
        <f t="shared" si="1"/>
        <v>0.46666666666666667</v>
      </c>
    </row>
    <row r="41" spans="1:13" x14ac:dyDescent="0.25">
      <c r="A41" t="s">
        <v>7</v>
      </c>
      <c r="C41" s="2">
        <v>1</v>
      </c>
      <c r="D41" s="2">
        <f>8/9</f>
        <v>0.88888888888888884</v>
      </c>
      <c r="E41" s="2">
        <f>16/19</f>
        <v>0.84210526315789469</v>
      </c>
      <c r="F41" s="2">
        <f>4/5</f>
        <v>0.8</v>
      </c>
      <c r="G41" s="2">
        <f>8/11</f>
        <v>0.72727272727272729</v>
      </c>
      <c r="H41" s="2">
        <f>16/23</f>
        <v>0.69565217391304346</v>
      </c>
      <c r="I41" s="2">
        <f>2/3</f>
        <v>0.66666666666666663</v>
      </c>
      <c r="J41" s="2">
        <f>8/13</f>
        <v>0.61538461538461542</v>
      </c>
      <c r="K41" s="2">
        <f>4/7</f>
        <v>0.5714285714285714</v>
      </c>
    </row>
  </sheetData>
  <sheetProtection sheet="1" objects="1" scenarios="1"/>
  <mergeCells count="1">
    <mergeCell ref="A6:K6"/>
  </mergeCells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Q15" sqref="Q15"/>
    </sheetView>
  </sheetViews>
  <sheetFormatPr defaultRowHeight="15" x14ac:dyDescent="0.25"/>
  <cols>
    <col min="1" max="2" width="7.28515625" customWidth="1"/>
    <col min="3" max="11" width="7.7109375" customWidth="1"/>
    <col min="12" max="12" width="2.7109375" customWidth="1"/>
  </cols>
  <sheetData>
    <row r="1" spans="1:13" ht="21" x14ac:dyDescent="0.35">
      <c r="A1" s="1" t="s">
        <v>14</v>
      </c>
    </row>
    <row r="2" spans="1:13" x14ac:dyDescent="0.25">
      <c r="A2" t="s">
        <v>4</v>
      </c>
      <c r="D2">
        <v>6.25E-2</v>
      </c>
    </row>
    <row r="4" spans="1:13" x14ac:dyDescent="0.25">
      <c r="A4" s="68" t="s">
        <v>0</v>
      </c>
      <c r="B4" s="68"/>
      <c r="C4" s="68"/>
      <c r="D4" s="72" t="s">
        <v>6</v>
      </c>
      <c r="E4" s="9" t="s">
        <v>5</v>
      </c>
      <c r="F4">
        <f>IF(D4="y",120/127,1)</f>
        <v>1</v>
      </c>
      <c r="H4" t="s">
        <v>12</v>
      </c>
    </row>
    <row r="5" spans="1:13" ht="15.75" thickBot="1" x14ac:dyDescent="0.3"/>
    <row r="6" spans="1:13" ht="19.5" thickBot="1" x14ac:dyDescent="0.35">
      <c r="A6" s="69" t="s">
        <v>10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35"/>
      <c r="M6" s="35"/>
    </row>
    <row r="7" spans="1:13" x14ac:dyDescent="0.25">
      <c r="A7" s="24"/>
      <c r="B7" s="25" t="s">
        <v>8</v>
      </c>
      <c r="C7" s="26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7">
        <v>9</v>
      </c>
      <c r="M7" t="s">
        <v>3</v>
      </c>
    </row>
    <row r="8" spans="1:13" x14ac:dyDescent="0.25">
      <c r="A8" s="6" t="s">
        <v>1</v>
      </c>
      <c r="B8" s="21" t="s">
        <v>2</v>
      </c>
      <c r="C8" s="3"/>
      <c r="D8" s="3"/>
      <c r="E8" s="3"/>
      <c r="F8" s="3"/>
      <c r="G8" s="3"/>
      <c r="H8" s="3"/>
      <c r="I8" s="3"/>
      <c r="J8" s="3"/>
      <c r="K8" s="5"/>
    </row>
    <row r="9" spans="1:13" x14ac:dyDescent="0.25">
      <c r="A9" s="7">
        <v>60</v>
      </c>
      <c r="B9" s="4">
        <v>28</v>
      </c>
      <c r="C9" s="40">
        <f>1/($M9*$F$4*C$41*$D$2)</f>
        <v>7.4666666666666668</v>
      </c>
      <c r="D9" s="40">
        <f t="shared" ref="D9:K24" si="0">1/($M9*$F$4*D$41*$D$2)</f>
        <v>8.4</v>
      </c>
      <c r="E9" s="40">
        <f t="shared" si="0"/>
        <v>8.8666666666666671</v>
      </c>
      <c r="F9" s="40">
        <f t="shared" si="0"/>
        <v>9.3333333333333321</v>
      </c>
      <c r="G9" s="40">
        <f t="shared" si="0"/>
        <v>10.266666666666666</v>
      </c>
      <c r="H9" s="40">
        <f t="shared" si="0"/>
        <v>10.733333333333334</v>
      </c>
      <c r="I9" s="40">
        <f t="shared" si="0"/>
        <v>11.200000000000001</v>
      </c>
      <c r="J9" s="40">
        <f t="shared" si="0"/>
        <v>12.133333333333333</v>
      </c>
      <c r="K9" s="41">
        <f t="shared" si="0"/>
        <v>13.066666666666668</v>
      </c>
      <c r="M9" s="2">
        <f t="shared" ref="M9:M39" si="1">A9/B9</f>
        <v>2.1428571428571428</v>
      </c>
    </row>
    <row r="10" spans="1:13" x14ac:dyDescent="0.25">
      <c r="A10" s="29">
        <v>60</v>
      </c>
      <c r="B10" s="30">
        <v>30</v>
      </c>
      <c r="C10" s="46">
        <f t="shared" ref="C10:K39" si="2">1/($M10*$F$4*C$41*$D$2)</f>
        <v>8</v>
      </c>
      <c r="D10" s="46">
        <f t="shared" si="0"/>
        <v>9</v>
      </c>
      <c r="E10" s="46">
        <f t="shared" si="0"/>
        <v>9.5</v>
      </c>
      <c r="F10" s="48">
        <f t="shared" si="0"/>
        <v>10</v>
      </c>
      <c r="G10" s="46">
        <f t="shared" si="0"/>
        <v>11</v>
      </c>
      <c r="H10" s="46">
        <f t="shared" si="0"/>
        <v>11.5</v>
      </c>
      <c r="I10" s="46">
        <f t="shared" si="0"/>
        <v>12</v>
      </c>
      <c r="J10" s="46">
        <f t="shared" si="0"/>
        <v>13</v>
      </c>
      <c r="K10" s="52">
        <f t="shared" si="0"/>
        <v>14</v>
      </c>
      <c r="M10" s="2">
        <f t="shared" si="1"/>
        <v>2</v>
      </c>
    </row>
    <row r="11" spans="1:13" x14ac:dyDescent="0.25">
      <c r="A11" s="7">
        <v>60</v>
      </c>
      <c r="B11" s="4">
        <v>36</v>
      </c>
      <c r="C11" s="40">
        <f t="shared" si="2"/>
        <v>9.6</v>
      </c>
      <c r="D11" s="40">
        <f t="shared" si="0"/>
        <v>10.8</v>
      </c>
      <c r="E11" s="40">
        <f t="shared" si="0"/>
        <v>11.4</v>
      </c>
      <c r="F11" s="49">
        <f t="shared" si="0"/>
        <v>11.999999999999998</v>
      </c>
      <c r="G11" s="40">
        <f t="shared" si="0"/>
        <v>13.2</v>
      </c>
      <c r="H11" s="40">
        <f t="shared" si="0"/>
        <v>13.799999999999999</v>
      </c>
      <c r="I11" s="40">
        <f t="shared" si="0"/>
        <v>14.399999999999999</v>
      </c>
      <c r="J11" s="40">
        <f t="shared" si="0"/>
        <v>15.599999999999998</v>
      </c>
      <c r="K11" s="41">
        <f t="shared" si="0"/>
        <v>16.8</v>
      </c>
      <c r="M11" s="2">
        <f t="shared" si="1"/>
        <v>1.6666666666666667</v>
      </c>
    </row>
    <row r="12" spans="1:13" x14ac:dyDescent="0.25">
      <c r="A12" s="29">
        <v>45</v>
      </c>
      <c r="B12" s="30">
        <v>28</v>
      </c>
      <c r="C12" s="42">
        <f t="shared" si="2"/>
        <v>9.9555555555555557</v>
      </c>
      <c r="D12" s="42">
        <f t="shared" si="0"/>
        <v>11.2</v>
      </c>
      <c r="E12" s="42">
        <f t="shared" si="0"/>
        <v>11.822222222222223</v>
      </c>
      <c r="F12" s="42">
        <f t="shared" si="0"/>
        <v>12.444444444444443</v>
      </c>
      <c r="G12" s="42">
        <f t="shared" si="0"/>
        <v>13.688888888888886</v>
      </c>
      <c r="H12" s="42">
        <f t="shared" si="0"/>
        <v>14.31111111111111</v>
      </c>
      <c r="I12" s="42">
        <f t="shared" si="0"/>
        <v>14.933333333333334</v>
      </c>
      <c r="J12" s="42">
        <f t="shared" si="0"/>
        <v>16.177777777777777</v>
      </c>
      <c r="K12" s="43">
        <f t="shared" si="0"/>
        <v>17.422222222222221</v>
      </c>
      <c r="M12" s="2">
        <f t="shared" si="1"/>
        <v>1.6071428571428572</v>
      </c>
    </row>
    <row r="13" spans="1:13" x14ac:dyDescent="0.25">
      <c r="A13" s="7">
        <v>45</v>
      </c>
      <c r="B13" s="4">
        <v>30</v>
      </c>
      <c r="C13" s="40">
        <f t="shared" si="2"/>
        <v>10.666666666666666</v>
      </c>
      <c r="D13" s="49">
        <f t="shared" si="0"/>
        <v>12</v>
      </c>
      <c r="E13" s="40">
        <f t="shared" si="0"/>
        <v>12.666666666666668</v>
      </c>
      <c r="F13" s="40">
        <f t="shared" si="0"/>
        <v>13.333333333333332</v>
      </c>
      <c r="G13" s="40">
        <f t="shared" si="0"/>
        <v>14.666666666666668</v>
      </c>
      <c r="H13" s="40">
        <f t="shared" si="0"/>
        <v>15.333333333333334</v>
      </c>
      <c r="I13" s="49">
        <f t="shared" si="0"/>
        <v>16</v>
      </c>
      <c r="J13" s="40">
        <f t="shared" si="0"/>
        <v>17.333333333333332</v>
      </c>
      <c r="K13" s="41">
        <f t="shared" si="0"/>
        <v>18.666666666666668</v>
      </c>
      <c r="M13" s="2">
        <f t="shared" si="1"/>
        <v>1.5</v>
      </c>
    </row>
    <row r="14" spans="1:13" x14ac:dyDescent="0.25">
      <c r="A14" s="29">
        <v>42</v>
      </c>
      <c r="B14" s="30">
        <v>28</v>
      </c>
      <c r="C14" s="42">
        <f t="shared" si="2"/>
        <v>10.666666666666666</v>
      </c>
      <c r="D14" s="46">
        <f t="shared" si="0"/>
        <v>12</v>
      </c>
      <c r="E14" s="42">
        <f t="shared" si="0"/>
        <v>12.666666666666668</v>
      </c>
      <c r="F14" s="42">
        <f t="shared" si="0"/>
        <v>13.333333333333332</v>
      </c>
      <c r="G14" s="42">
        <f t="shared" si="0"/>
        <v>14.666666666666668</v>
      </c>
      <c r="H14" s="42">
        <f t="shared" si="0"/>
        <v>15.333333333333334</v>
      </c>
      <c r="I14" s="46">
        <f t="shared" si="0"/>
        <v>16</v>
      </c>
      <c r="J14" s="42">
        <f t="shared" si="0"/>
        <v>17.333333333333332</v>
      </c>
      <c r="K14" s="43">
        <f t="shared" si="0"/>
        <v>18.666666666666668</v>
      </c>
      <c r="M14" s="2">
        <f t="shared" si="1"/>
        <v>1.5</v>
      </c>
    </row>
    <row r="15" spans="1:13" x14ac:dyDescent="0.25">
      <c r="A15" s="7">
        <v>60</v>
      </c>
      <c r="B15" s="4">
        <v>42</v>
      </c>
      <c r="C15" s="40">
        <f t="shared" si="2"/>
        <v>11.2</v>
      </c>
      <c r="D15" s="40">
        <f t="shared" si="0"/>
        <v>12.600000000000001</v>
      </c>
      <c r="E15" s="40">
        <f t="shared" si="0"/>
        <v>13.3</v>
      </c>
      <c r="F15" s="49">
        <f t="shared" si="0"/>
        <v>13.999999999999998</v>
      </c>
      <c r="G15" s="40">
        <f t="shared" si="0"/>
        <v>15.399999999999999</v>
      </c>
      <c r="H15" s="40">
        <f t="shared" si="0"/>
        <v>16.100000000000001</v>
      </c>
      <c r="I15" s="40">
        <f t="shared" si="0"/>
        <v>16.8</v>
      </c>
      <c r="J15" s="40">
        <f t="shared" si="0"/>
        <v>18.2</v>
      </c>
      <c r="K15" s="41">
        <f t="shared" si="0"/>
        <v>19.599999999999998</v>
      </c>
      <c r="M15" s="2">
        <f t="shared" si="1"/>
        <v>1.4285714285714286</v>
      </c>
    </row>
    <row r="16" spans="1:13" x14ac:dyDescent="0.25">
      <c r="A16" s="29">
        <v>42</v>
      </c>
      <c r="B16" s="30">
        <v>30</v>
      </c>
      <c r="C16" s="42">
        <f t="shared" si="2"/>
        <v>11.428571428571429</v>
      </c>
      <c r="D16" s="42">
        <f t="shared" si="0"/>
        <v>12.857142857142859</v>
      </c>
      <c r="E16" s="42">
        <f t="shared" si="0"/>
        <v>13.571428571428573</v>
      </c>
      <c r="F16" s="42">
        <f t="shared" si="0"/>
        <v>14.285714285714286</v>
      </c>
      <c r="G16" s="42">
        <f t="shared" si="0"/>
        <v>15.714285714285715</v>
      </c>
      <c r="H16" s="42">
        <f t="shared" si="0"/>
        <v>16.428571428571431</v>
      </c>
      <c r="I16" s="42">
        <f t="shared" si="0"/>
        <v>17.142857142857146</v>
      </c>
      <c r="J16" s="42">
        <f t="shared" si="0"/>
        <v>18.571428571428569</v>
      </c>
      <c r="K16" s="52">
        <f t="shared" si="0"/>
        <v>20</v>
      </c>
      <c r="M16" s="2">
        <f t="shared" si="1"/>
        <v>1.4</v>
      </c>
    </row>
    <row r="17" spans="1:13" x14ac:dyDescent="0.25">
      <c r="A17" s="7">
        <v>60</v>
      </c>
      <c r="B17" s="3">
        <v>45</v>
      </c>
      <c r="C17" s="49">
        <f t="shared" si="2"/>
        <v>12</v>
      </c>
      <c r="D17" s="49">
        <f t="shared" si="0"/>
        <v>13.5</v>
      </c>
      <c r="E17" s="49">
        <f t="shared" si="0"/>
        <v>14.25</v>
      </c>
      <c r="F17" s="50">
        <f t="shared" si="0"/>
        <v>15</v>
      </c>
      <c r="G17" s="49">
        <f t="shared" si="0"/>
        <v>16.5</v>
      </c>
      <c r="H17" s="49">
        <f t="shared" si="0"/>
        <v>17.250000000000004</v>
      </c>
      <c r="I17" s="49">
        <f t="shared" si="0"/>
        <v>18</v>
      </c>
      <c r="J17" s="49">
        <f t="shared" si="0"/>
        <v>19.5</v>
      </c>
      <c r="K17" s="53">
        <f t="shared" si="0"/>
        <v>21</v>
      </c>
      <c r="M17" s="2">
        <f t="shared" si="1"/>
        <v>1.3333333333333333</v>
      </c>
    </row>
    <row r="18" spans="1:13" x14ac:dyDescent="0.25">
      <c r="A18" s="29">
        <v>36</v>
      </c>
      <c r="B18" s="30">
        <v>28</v>
      </c>
      <c r="C18" s="42">
        <f t="shared" si="2"/>
        <v>12.444444444444443</v>
      </c>
      <c r="D18" s="51">
        <f t="shared" si="0"/>
        <v>14</v>
      </c>
      <c r="E18" s="42">
        <f t="shared" si="0"/>
        <v>14.777777777777779</v>
      </c>
      <c r="F18" s="42">
        <f t="shared" si="0"/>
        <v>15.555555555555554</v>
      </c>
      <c r="G18" s="42">
        <f t="shared" si="0"/>
        <v>17.111111111111111</v>
      </c>
      <c r="H18" s="42">
        <f t="shared" si="0"/>
        <v>17.888888888888889</v>
      </c>
      <c r="I18" s="42">
        <f t="shared" si="0"/>
        <v>18.666666666666664</v>
      </c>
      <c r="J18" s="42">
        <f t="shared" si="0"/>
        <v>20.222222222222221</v>
      </c>
      <c r="K18" s="43">
        <f t="shared" si="0"/>
        <v>21.777777777777775</v>
      </c>
      <c r="M18" s="2">
        <f t="shared" si="1"/>
        <v>1.2857142857142858</v>
      </c>
    </row>
    <row r="19" spans="1:13" x14ac:dyDescent="0.25">
      <c r="A19" s="7">
        <v>45</v>
      </c>
      <c r="B19" s="4">
        <v>36</v>
      </c>
      <c r="C19" s="40">
        <f t="shared" si="2"/>
        <v>12.8</v>
      </c>
      <c r="D19" s="40">
        <f t="shared" si="0"/>
        <v>14.399999999999999</v>
      </c>
      <c r="E19" s="40">
        <f t="shared" si="0"/>
        <v>15.200000000000001</v>
      </c>
      <c r="F19" s="49">
        <f t="shared" si="0"/>
        <v>16</v>
      </c>
      <c r="G19" s="40">
        <f t="shared" si="0"/>
        <v>17.599999999999998</v>
      </c>
      <c r="H19" s="40">
        <f t="shared" si="0"/>
        <v>18.400000000000002</v>
      </c>
      <c r="I19" s="40">
        <f t="shared" si="0"/>
        <v>19.200000000000003</v>
      </c>
      <c r="J19" s="40">
        <f t="shared" si="0"/>
        <v>20.799999999999997</v>
      </c>
      <c r="K19" s="41">
        <f t="shared" si="0"/>
        <v>22.400000000000002</v>
      </c>
      <c r="M19" s="2">
        <f t="shared" si="1"/>
        <v>1.25</v>
      </c>
    </row>
    <row r="20" spans="1:13" x14ac:dyDescent="0.25">
      <c r="A20" s="29">
        <v>36</v>
      </c>
      <c r="B20" s="30">
        <v>30</v>
      </c>
      <c r="C20" s="42">
        <f t="shared" si="2"/>
        <v>13.333333333333334</v>
      </c>
      <c r="D20" s="46">
        <f t="shared" si="0"/>
        <v>15</v>
      </c>
      <c r="E20" s="42">
        <f t="shared" si="0"/>
        <v>15.833333333333336</v>
      </c>
      <c r="F20" s="42">
        <f t="shared" si="0"/>
        <v>16.666666666666668</v>
      </c>
      <c r="G20" s="42">
        <f t="shared" si="0"/>
        <v>18.333333333333336</v>
      </c>
      <c r="H20" s="42">
        <f t="shared" si="0"/>
        <v>19.166666666666668</v>
      </c>
      <c r="I20" s="46">
        <f t="shared" si="0"/>
        <v>20</v>
      </c>
      <c r="J20" s="42">
        <f t="shared" si="0"/>
        <v>21.666666666666664</v>
      </c>
      <c r="K20" s="43">
        <f t="shared" si="0"/>
        <v>23.333333333333336</v>
      </c>
      <c r="M20" s="2">
        <f t="shared" si="1"/>
        <v>1.2</v>
      </c>
    </row>
    <row r="21" spans="1:13" x14ac:dyDescent="0.25">
      <c r="A21" s="33">
        <v>42</v>
      </c>
      <c r="B21" s="34">
        <v>36</v>
      </c>
      <c r="C21" s="44">
        <f t="shared" si="2"/>
        <v>13.714285714285714</v>
      </c>
      <c r="D21" s="44">
        <f t="shared" si="0"/>
        <v>15.428571428571429</v>
      </c>
      <c r="E21" s="44">
        <f t="shared" si="0"/>
        <v>16.285714285714285</v>
      </c>
      <c r="F21" s="44">
        <f t="shared" si="0"/>
        <v>17.142857142857139</v>
      </c>
      <c r="G21" s="44">
        <f t="shared" si="0"/>
        <v>18.857142857142858</v>
      </c>
      <c r="H21" s="44">
        <f t="shared" si="0"/>
        <v>19.714285714285712</v>
      </c>
      <c r="I21" s="44">
        <f t="shared" si="0"/>
        <v>20.571428571428569</v>
      </c>
      <c r="J21" s="44">
        <f t="shared" si="0"/>
        <v>22.285714285714281</v>
      </c>
      <c r="K21" s="54">
        <f t="shared" si="0"/>
        <v>24</v>
      </c>
      <c r="M21" s="2">
        <f t="shared" si="1"/>
        <v>1.1666666666666667</v>
      </c>
    </row>
    <row r="22" spans="1:13" x14ac:dyDescent="0.25">
      <c r="A22" s="29">
        <v>45</v>
      </c>
      <c r="B22" s="30">
        <v>42</v>
      </c>
      <c r="C22" s="42">
        <f t="shared" si="2"/>
        <v>14.933333333333334</v>
      </c>
      <c r="D22" s="42">
        <f t="shared" si="0"/>
        <v>16.8</v>
      </c>
      <c r="E22" s="42">
        <f t="shared" si="0"/>
        <v>17.733333333333334</v>
      </c>
      <c r="F22" s="42">
        <f t="shared" si="0"/>
        <v>18.666666666666664</v>
      </c>
      <c r="G22" s="42">
        <f t="shared" si="0"/>
        <v>20.533333333333331</v>
      </c>
      <c r="H22" s="42">
        <f t="shared" si="0"/>
        <v>21.466666666666669</v>
      </c>
      <c r="I22" s="42">
        <f t="shared" si="0"/>
        <v>22.400000000000002</v>
      </c>
      <c r="J22" s="42">
        <f t="shared" si="0"/>
        <v>24.266666666666666</v>
      </c>
      <c r="K22" s="43">
        <f t="shared" si="0"/>
        <v>26.133333333333336</v>
      </c>
      <c r="M22" s="2">
        <f t="shared" si="1"/>
        <v>1.0714285714285714</v>
      </c>
    </row>
    <row r="23" spans="1:13" x14ac:dyDescent="0.25">
      <c r="A23" s="7">
        <v>30</v>
      </c>
      <c r="B23" s="4">
        <v>28</v>
      </c>
      <c r="C23" s="40">
        <f t="shared" si="2"/>
        <v>14.933333333333334</v>
      </c>
      <c r="D23" s="44">
        <f t="shared" si="0"/>
        <v>16.8</v>
      </c>
      <c r="E23" s="40">
        <f t="shared" si="0"/>
        <v>17.733333333333334</v>
      </c>
      <c r="F23" s="40">
        <f t="shared" si="0"/>
        <v>18.666666666666664</v>
      </c>
      <c r="G23" s="40">
        <f t="shared" si="0"/>
        <v>20.533333333333331</v>
      </c>
      <c r="H23" s="40">
        <f t="shared" si="0"/>
        <v>21.466666666666669</v>
      </c>
      <c r="I23" s="40">
        <f t="shared" si="0"/>
        <v>22.400000000000002</v>
      </c>
      <c r="J23" s="40">
        <f t="shared" si="0"/>
        <v>24.266666666666666</v>
      </c>
      <c r="K23" s="41">
        <f t="shared" si="0"/>
        <v>26.133333333333336</v>
      </c>
      <c r="M23" s="2">
        <f t="shared" si="1"/>
        <v>1.0714285714285714</v>
      </c>
    </row>
    <row r="24" spans="1:13" x14ac:dyDescent="0.25">
      <c r="A24" s="29">
        <v>30</v>
      </c>
      <c r="B24" s="47">
        <v>30</v>
      </c>
      <c r="C24" s="46">
        <f t="shared" si="2"/>
        <v>16</v>
      </c>
      <c r="D24" s="46">
        <f t="shared" si="0"/>
        <v>18</v>
      </c>
      <c r="E24" s="46">
        <f t="shared" si="0"/>
        <v>19</v>
      </c>
      <c r="F24" s="46">
        <f t="shared" si="0"/>
        <v>20</v>
      </c>
      <c r="G24" s="46">
        <f t="shared" si="0"/>
        <v>22</v>
      </c>
      <c r="H24" s="46">
        <f t="shared" si="0"/>
        <v>23</v>
      </c>
      <c r="I24" s="46">
        <f t="shared" si="0"/>
        <v>24</v>
      </c>
      <c r="J24" s="46">
        <f t="shared" si="0"/>
        <v>26</v>
      </c>
      <c r="K24" s="55">
        <f t="shared" si="0"/>
        <v>28</v>
      </c>
      <c r="M24" s="2">
        <f t="shared" si="1"/>
        <v>1</v>
      </c>
    </row>
    <row r="25" spans="1:13" x14ac:dyDescent="0.25">
      <c r="A25" s="7">
        <v>42</v>
      </c>
      <c r="B25" s="22">
        <v>45</v>
      </c>
      <c r="C25" s="40">
        <f t="shared" si="2"/>
        <v>17.142857142857142</v>
      </c>
      <c r="D25" s="40">
        <f t="shared" si="2"/>
        <v>19.285714285714285</v>
      </c>
      <c r="E25" s="40">
        <f t="shared" si="2"/>
        <v>20.357142857142858</v>
      </c>
      <c r="F25" s="40">
        <f t="shared" si="2"/>
        <v>21.428571428571427</v>
      </c>
      <c r="G25" s="40">
        <f t="shared" si="2"/>
        <v>23.571428571428569</v>
      </c>
      <c r="H25" s="40">
        <f t="shared" si="2"/>
        <v>24.642857142857146</v>
      </c>
      <c r="I25" s="40">
        <f t="shared" si="2"/>
        <v>25.714285714285715</v>
      </c>
      <c r="J25" s="40">
        <f t="shared" si="2"/>
        <v>27.857142857142854</v>
      </c>
      <c r="K25" s="53">
        <f t="shared" si="2"/>
        <v>30</v>
      </c>
      <c r="M25" s="2">
        <f t="shared" si="1"/>
        <v>0.93333333333333335</v>
      </c>
    </row>
    <row r="26" spans="1:13" x14ac:dyDescent="0.25">
      <c r="A26" s="29">
        <v>28</v>
      </c>
      <c r="B26" s="30">
        <v>30</v>
      </c>
      <c r="C26" s="42">
        <f t="shared" si="2"/>
        <v>17.142857142857142</v>
      </c>
      <c r="D26" s="42">
        <f t="shared" si="2"/>
        <v>19.285714285714285</v>
      </c>
      <c r="E26" s="42">
        <f t="shared" si="2"/>
        <v>20.357142857142858</v>
      </c>
      <c r="F26" s="42">
        <f t="shared" si="2"/>
        <v>21.428571428571427</v>
      </c>
      <c r="G26" s="42">
        <f t="shared" si="2"/>
        <v>23.571428571428569</v>
      </c>
      <c r="H26" s="42">
        <f t="shared" si="2"/>
        <v>24.642857142857146</v>
      </c>
      <c r="I26" s="42">
        <f t="shared" si="2"/>
        <v>25.714285714285715</v>
      </c>
      <c r="J26" s="42">
        <f t="shared" si="2"/>
        <v>27.857142857142854</v>
      </c>
      <c r="K26" s="52">
        <f t="shared" si="2"/>
        <v>30</v>
      </c>
      <c r="M26" s="2">
        <f t="shared" si="1"/>
        <v>0.93333333333333335</v>
      </c>
    </row>
    <row r="27" spans="1:13" x14ac:dyDescent="0.25">
      <c r="A27" s="19">
        <v>36</v>
      </c>
      <c r="B27" s="22">
        <v>42</v>
      </c>
      <c r="C27" s="40">
        <f t="shared" si="2"/>
        <v>18.666666666666668</v>
      </c>
      <c r="D27" s="49">
        <f t="shared" si="2"/>
        <v>21</v>
      </c>
      <c r="E27" s="40">
        <f t="shared" si="2"/>
        <v>22.166666666666668</v>
      </c>
      <c r="F27" s="40">
        <f t="shared" si="2"/>
        <v>23.333333333333332</v>
      </c>
      <c r="G27" s="40">
        <f t="shared" si="2"/>
        <v>25.666666666666668</v>
      </c>
      <c r="H27" s="40">
        <f t="shared" si="2"/>
        <v>26.833333333333339</v>
      </c>
      <c r="I27" s="49">
        <f t="shared" si="2"/>
        <v>28</v>
      </c>
      <c r="J27" s="40">
        <f t="shared" si="2"/>
        <v>30.333333333333332</v>
      </c>
      <c r="K27" s="41">
        <f t="shared" si="2"/>
        <v>32.666666666666671</v>
      </c>
      <c r="M27" s="2">
        <f t="shared" si="1"/>
        <v>0.8571428571428571</v>
      </c>
    </row>
    <row r="28" spans="1:13" x14ac:dyDescent="0.25">
      <c r="A28" s="29">
        <v>30</v>
      </c>
      <c r="B28" s="30">
        <v>36</v>
      </c>
      <c r="C28" s="42">
        <f t="shared" si="2"/>
        <v>19.2</v>
      </c>
      <c r="D28" s="42">
        <f t="shared" si="2"/>
        <v>21.6</v>
      </c>
      <c r="E28" s="42">
        <f t="shared" si="2"/>
        <v>22.8</v>
      </c>
      <c r="F28" s="46">
        <f t="shared" si="2"/>
        <v>23.999999999999996</v>
      </c>
      <c r="G28" s="42">
        <f t="shared" si="2"/>
        <v>26.4</v>
      </c>
      <c r="H28" s="42">
        <f t="shared" si="2"/>
        <v>27.599999999999998</v>
      </c>
      <c r="I28" s="42">
        <f t="shared" si="2"/>
        <v>28.799999999999997</v>
      </c>
      <c r="J28" s="42">
        <f t="shared" si="2"/>
        <v>31.199999999999996</v>
      </c>
      <c r="K28" s="43">
        <f t="shared" si="2"/>
        <v>33.6</v>
      </c>
      <c r="M28" s="2">
        <f t="shared" si="1"/>
        <v>0.83333333333333337</v>
      </c>
    </row>
    <row r="29" spans="1:13" x14ac:dyDescent="0.25">
      <c r="A29" s="19">
        <v>36</v>
      </c>
      <c r="B29" s="10">
        <v>45</v>
      </c>
      <c r="C29" s="49">
        <f t="shared" si="2"/>
        <v>20</v>
      </c>
      <c r="D29" s="49">
        <f t="shared" si="2"/>
        <v>22.5</v>
      </c>
      <c r="E29" s="40">
        <f t="shared" si="2"/>
        <v>23.75</v>
      </c>
      <c r="F29" s="49">
        <f t="shared" si="2"/>
        <v>24.999999999999996</v>
      </c>
      <c r="G29" s="40">
        <f t="shared" si="2"/>
        <v>27.499999999999996</v>
      </c>
      <c r="H29" s="40">
        <f t="shared" si="2"/>
        <v>28.75</v>
      </c>
      <c r="I29" s="40">
        <f t="shared" si="2"/>
        <v>30</v>
      </c>
      <c r="J29" s="49">
        <f t="shared" si="2"/>
        <v>32.5</v>
      </c>
      <c r="K29" s="53">
        <f t="shared" si="2"/>
        <v>35</v>
      </c>
      <c r="M29" s="2">
        <f t="shared" si="1"/>
        <v>0.8</v>
      </c>
    </row>
    <row r="30" spans="1:13" x14ac:dyDescent="0.25">
      <c r="A30" s="29">
        <v>28</v>
      </c>
      <c r="B30" s="30">
        <v>36</v>
      </c>
      <c r="C30" s="42">
        <f t="shared" si="2"/>
        <v>20.571428571428569</v>
      </c>
      <c r="D30" s="42">
        <f t="shared" si="2"/>
        <v>23.142857142857146</v>
      </c>
      <c r="E30" s="42">
        <f t="shared" si="2"/>
        <v>24.428571428571431</v>
      </c>
      <c r="F30" s="42">
        <f t="shared" si="2"/>
        <v>25.714285714285715</v>
      </c>
      <c r="G30" s="42">
        <f t="shared" si="2"/>
        <v>28.285714285714288</v>
      </c>
      <c r="H30" s="42">
        <f t="shared" si="2"/>
        <v>29.571428571428573</v>
      </c>
      <c r="I30" s="42">
        <f t="shared" si="2"/>
        <v>30.857142857142858</v>
      </c>
      <c r="J30" s="42">
        <f t="shared" si="2"/>
        <v>33.428571428571431</v>
      </c>
      <c r="K30" s="43">
        <f t="shared" si="2"/>
        <v>36</v>
      </c>
      <c r="M30" s="2">
        <f t="shared" si="1"/>
        <v>0.77777777777777779</v>
      </c>
    </row>
    <row r="31" spans="1:13" x14ac:dyDescent="0.25">
      <c r="A31" s="7">
        <v>45</v>
      </c>
      <c r="B31" s="22">
        <v>60</v>
      </c>
      <c r="C31" s="40">
        <f t="shared" si="2"/>
        <v>21.333333333333332</v>
      </c>
      <c r="D31" s="49">
        <f t="shared" si="2"/>
        <v>24</v>
      </c>
      <c r="E31" s="40">
        <f t="shared" si="2"/>
        <v>25.333333333333336</v>
      </c>
      <c r="F31" s="40">
        <f t="shared" si="2"/>
        <v>26.666666666666664</v>
      </c>
      <c r="G31" s="40">
        <f t="shared" si="2"/>
        <v>29.333333333333336</v>
      </c>
      <c r="H31" s="40">
        <f t="shared" si="2"/>
        <v>30.666666666666668</v>
      </c>
      <c r="I31" s="49">
        <f t="shared" si="2"/>
        <v>32</v>
      </c>
      <c r="J31" s="40">
        <f t="shared" si="2"/>
        <v>34.666666666666664</v>
      </c>
      <c r="K31" s="41">
        <f t="shared" si="2"/>
        <v>37.333333333333336</v>
      </c>
      <c r="M31" s="2">
        <f t="shared" si="1"/>
        <v>0.75</v>
      </c>
    </row>
    <row r="32" spans="1:13" x14ac:dyDescent="0.25">
      <c r="A32" s="29">
        <v>30</v>
      </c>
      <c r="B32" s="30">
        <v>42</v>
      </c>
      <c r="C32" s="42">
        <f t="shared" si="2"/>
        <v>22.4</v>
      </c>
      <c r="D32" s="42">
        <f t="shared" si="2"/>
        <v>25.200000000000003</v>
      </c>
      <c r="E32" s="42">
        <f t="shared" si="2"/>
        <v>26.6</v>
      </c>
      <c r="F32" s="46">
        <f t="shared" si="2"/>
        <v>27.999999999999996</v>
      </c>
      <c r="G32" s="42">
        <f t="shared" si="2"/>
        <v>30.799999999999997</v>
      </c>
      <c r="H32" s="42">
        <f t="shared" si="2"/>
        <v>32.200000000000003</v>
      </c>
      <c r="I32" s="42">
        <f t="shared" si="2"/>
        <v>33.6</v>
      </c>
      <c r="J32" s="42">
        <f t="shared" si="2"/>
        <v>36.4</v>
      </c>
      <c r="K32" s="43">
        <f t="shared" si="2"/>
        <v>39.199999999999996</v>
      </c>
      <c r="M32" s="2">
        <f t="shared" si="1"/>
        <v>0.7142857142857143</v>
      </c>
    </row>
    <row r="33" spans="1:13" x14ac:dyDescent="0.25">
      <c r="A33" s="7">
        <v>42</v>
      </c>
      <c r="B33" s="22">
        <v>60</v>
      </c>
      <c r="C33" s="40">
        <f t="shared" si="2"/>
        <v>22.857142857142858</v>
      </c>
      <c r="D33" s="40">
        <f t="shared" si="2"/>
        <v>25.714285714285719</v>
      </c>
      <c r="E33" s="40">
        <f t="shared" si="2"/>
        <v>27.142857142857146</v>
      </c>
      <c r="F33" s="40">
        <f t="shared" si="2"/>
        <v>28.571428571428573</v>
      </c>
      <c r="G33" s="40">
        <f t="shared" si="2"/>
        <v>31.428571428571431</v>
      </c>
      <c r="H33" s="40">
        <f t="shared" si="2"/>
        <v>32.857142857142861</v>
      </c>
      <c r="I33" s="40">
        <f t="shared" si="2"/>
        <v>34.285714285714292</v>
      </c>
      <c r="J33" s="40">
        <f t="shared" si="2"/>
        <v>37.142857142857139</v>
      </c>
      <c r="K33" s="53">
        <f t="shared" si="2"/>
        <v>40</v>
      </c>
      <c r="M33" s="2">
        <f t="shared" si="1"/>
        <v>0.7</v>
      </c>
    </row>
    <row r="34" spans="1:13" x14ac:dyDescent="0.25">
      <c r="A34" s="29">
        <v>30</v>
      </c>
      <c r="B34" s="47">
        <v>45</v>
      </c>
      <c r="C34" s="46">
        <f t="shared" si="2"/>
        <v>24</v>
      </c>
      <c r="D34" s="46">
        <f t="shared" si="2"/>
        <v>27</v>
      </c>
      <c r="E34" s="46">
        <f t="shared" si="2"/>
        <v>28.5</v>
      </c>
      <c r="F34" s="46">
        <f t="shared" si="2"/>
        <v>30</v>
      </c>
      <c r="G34" s="46">
        <f t="shared" si="2"/>
        <v>33</v>
      </c>
      <c r="H34" s="46">
        <f t="shared" si="2"/>
        <v>34.500000000000007</v>
      </c>
      <c r="I34" s="46">
        <f t="shared" si="2"/>
        <v>36</v>
      </c>
      <c r="J34" s="46">
        <f t="shared" si="2"/>
        <v>39</v>
      </c>
      <c r="K34" s="52">
        <f t="shared" si="2"/>
        <v>42</v>
      </c>
      <c r="M34" s="2">
        <f t="shared" si="1"/>
        <v>0.66666666666666663</v>
      </c>
    </row>
    <row r="35" spans="1:13" x14ac:dyDescent="0.25">
      <c r="A35" s="7">
        <v>28</v>
      </c>
      <c r="B35" s="10">
        <v>42</v>
      </c>
      <c r="C35" s="49">
        <f t="shared" si="2"/>
        <v>24</v>
      </c>
      <c r="D35" s="49">
        <f t="shared" si="2"/>
        <v>27</v>
      </c>
      <c r="E35" s="49">
        <f t="shared" si="2"/>
        <v>28.5</v>
      </c>
      <c r="F35" s="49">
        <f t="shared" si="2"/>
        <v>30</v>
      </c>
      <c r="G35" s="49">
        <f t="shared" si="2"/>
        <v>33</v>
      </c>
      <c r="H35" s="49">
        <f t="shared" si="2"/>
        <v>34.500000000000007</v>
      </c>
      <c r="I35" s="49">
        <f t="shared" si="2"/>
        <v>36</v>
      </c>
      <c r="J35" s="49">
        <f t="shared" si="2"/>
        <v>39</v>
      </c>
      <c r="K35" s="53">
        <f t="shared" si="2"/>
        <v>42</v>
      </c>
      <c r="M35" s="2">
        <f t="shared" si="1"/>
        <v>0.66666666666666663</v>
      </c>
    </row>
    <row r="36" spans="1:13" x14ac:dyDescent="0.25">
      <c r="A36" s="29">
        <v>28</v>
      </c>
      <c r="B36" s="30">
        <v>45</v>
      </c>
      <c r="C36" s="42">
        <f t="shared" si="2"/>
        <v>25.714285714285715</v>
      </c>
      <c r="D36" s="42">
        <f t="shared" si="2"/>
        <v>28.928571428571431</v>
      </c>
      <c r="E36" s="42">
        <f t="shared" si="2"/>
        <v>30.535714285714288</v>
      </c>
      <c r="F36" s="42">
        <f t="shared" si="2"/>
        <v>32.142857142857139</v>
      </c>
      <c r="G36" s="42">
        <f t="shared" si="2"/>
        <v>35.357142857142854</v>
      </c>
      <c r="H36" s="42">
        <f t="shared" si="2"/>
        <v>36.964285714285715</v>
      </c>
      <c r="I36" s="42">
        <f t="shared" si="2"/>
        <v>38.571428571428569</v>
      </c>
      <c r="J36" s="42">
        <f t="shared" si="2"/>
        <v>41.785714285714285</v>
      </c>
      <c r="K36" s="43">
        <f t="shared" si="2"/>
        <v>45</v>
      </c>
      <c r="M36" s="2">
        <f t="shared" si="1"/>
        <v>0.62222222222222223</v>
      </c>
    </row>
    <row r="37" spans="1:13" x14ac:dyDescent="0.25">
      <c r="A37" s="19">
        <v>36</v>
      </c>
      <c r="B37" s="22">
        <v>60</v>
      </c>
      <c r="C37" s="40">
        <f t="shared" si="2"/>
        <v>26.666666666666668</v>
      </c>
      <c r="D37" s="49">
        <f t="shared" si="2"/>
        <v>30</v>
      </c>
      <c r="E37" s="40">
        <f t="shared" si="2"/>
        <v>31.666666666666671</v>
      </c>
      <c r="F37" s="40">
        <f t="shared" si="2"/>
        <v>33.333333333333336</v>
      </c>
      <c r="G37" s="40">
        <f t="shared" si="2"/>
        <v>36.666666666666671</v>
      </c>
      <c r="H37" s="40">
        <f t="shared" si="2"/>
        <v>38.333333333333336</v>
      </c>
      <c r="I37" s="49">
        <f t="shared" si="2"/>
        <v>40</v>
      </c>
      <c r="J37" s="40">
        <f t="shared" si="2"/>
        <v>43.333333333333329</v>
      </c>
      <c r="K37" s="41">
        <f t="shared" si="2"/>
        <v>46.666666666666671</v>
      </c>
      <c r="M37" s="2">
        <f t="shared" si="1"/>
        <v>0.6</v>
      </c>
    </row>
    <row r="38" spans="1:13" x14ac:dyDescent="0.25">
      <c r="A38" s="29">
        <v>30</v>
      </c>
      <c r="B38" s="47">
        <v>60</v>
      </c>
      <c r="C38" s="46">
        <f t="shared" si="2"/>
        <v>32</v>
      </c>
      <c r="D38" s="46">
        <f t="shared" si="2"/>
        <v>36</v>
      </c>
      <c r="E38" s="46">
        <f t="shared" si="2"/>
        <v>38</v>
      </c>
      <c r="F38" s="46">
        <f t="shared" si="2"/>
        <v>40</v>
      </c>
      <c r="G38" s="46">
        <f t="shared" si="2"/>
        <v>44</v>
      </c>
      <c r="H38" s="46">
        <f t="shared" si="2"/>
        <v>46</v>
      </c>
      <c r="I38" s="46">
        <f t="shared" si="2"/>
        <v>48</v>
      </c>
      <c r="J38" s="46">
        <f t="shared" si="2"/>
        <v>52</v>
      </c>
      <c r="K38" s="52">
        <f t="shared" si="2"/>
        <v>56</v>
      </c>
      <c r="M38" s="2">
        <f t="shared" si="1"/>
        <v>0.5</v>
      </c>
    </row>
    <row r="39" spans="1:13" ht="15.75" thickBot="1" x14ac:dyDescent="0.3">
      <c r="A39" s="8">
        <v>28</v>
      </c>
      <c r="B39" s="23">
        <v>60</v>
      </c>
      <c r="C39" s="45">
        <f t="shared" si="2"/>
        <v>34.285714285714285</v>
      </c>
      <c r="D39" s="45">
        <f t="shared" si="2"/>
        <v>38.571428571428569</v>
      </c>
      <c r="E39" s="45">
        <f t="shared" si="2"/>
        <v>40.714285714285715</v>
      </c>
      <c r="F39" s="45">
        <f t="shared" si="2"/>
        <v>42.857142857142854</v>
      </c>
      <c r="G39" s="45">
        <f t="shared" si="2"/>
        <v>47.142857142857139</v>
      </c>
      <c r="H39" s="45">
        <f t="shared" si="2"/>
        <v>49.285714285714292</v>
      </c>
      <c r="I39" s="45">
        <f t="shared" si="2"/>
        <v>51.428571428571431</v>
      </c>
      <c r="J39" s="45">
        <f t="shared" si="2"/>
        <v>55.714285714285708</v>
      </c>
      <c r="K39" s="56">
        <f t="shared" si="2"/>
        <v>60</v>
      </c>
      <c r="M39" s="2">
        <f t="shared" si="1"/>
        <v>0.46666666666666667</v>
      </c>
    </row>
    <row r="41" spans="1:13" x14ac:dyDescent="0.25">
      <c r="A41" t="s">
        <v>7</v>
      </c>
      <c r="C41" s="2">
        <v>1</v>
      </c>
      <c r="D41" s="2">
        <f>8/9</f>
        <v>0.88888888888888884</v>
      </c>
      <c r="E41" s="2">
        <f>16/19</f>
        <v>0.84210526315789469</v>
      </c>
      <c r="F41" s="2">
        <f>4/5</f>
        <v>0.8</v>
      </c>
      <c r="G41" s="2">
        <f>8/11</f>
        <v>0.72727272727272729</v>
      </c>
      <c r="H41" s="2">
        <f>16/23</f>
        <v>0.69565217391304346</v>
      </c>
      <c r="I41" s="2">
        <f>2/3</f>
        <v>0.66666666666666663</v>
      </c>
      <c r="J41" s="2">
        <f>8/13</f>
        <v>0.61538461538461542</v>
      </c>
      <c r="K41" s="2">
        <f>4/7</f>
        <v>0.5714285714285714</v>
      </c>
    </row>
  </sheetData>
  <sheetProtection sheet="1" objects="1" scenarios="1"/>
  <mergeCells count="1">
    <mergeCell ref="A6:K6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mm per rev</vt:lpstr>
      <vt:lpstr>inch per rev</vt:lpstr>
      <vt:lpstr>tpi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cp:lastPrinted>2013-08-09T14:35:23Z</cp:lastPrinted>
  <dcterms:created xsi:type="dcterms:W3CDTF">2013-08-09T13:17:29Z</dcterms:created>
  <dcterms:modified xsi:type="dcterms:W3CDTF">2013-08-28T19:48:39Z</dcterms:modified>
</cp:coreProperties>
</file>